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4265ho\OneDrive - Minnesota State\Desktop\Desktop\Catering\New Catering Menu and order form\"/>
    </mc:Choice>
  </mc:AlternateContent>
  <xr:revisionPtr revIDLastSave="9" documentId="8_{5FCF1955-84ED-4DFA-8EBA-A85595F7A1DC}" xr6:coauthVersionLast="36" xr6:coauthVersionMax="36" xr10:uidLastSave="{ED7B91CC-9DEB-4F7B-9043-D227E50F3374}"/>
  <bookViews>
    <workbookView xWindow="0" yWindow="0" windowWidth="28800" windowHeight="12225" activeTab="8" xr2:uid="{756E99CC-F377-4135-AF10-84D4FC33C602}"/>
  </bookViews>
  <sheets>
    <sheet name="Instructions" sheetId="8" r:id="rId1"/>
    <sheet name="Breakfast" sheetId="1" r:id="rId2"/>
    <sheet name="Salad-Sandwich-Wraps" sheetId="2" r:id="rId3"/>
    <sheet name="Pizza" sheetId="3" r:id="rId4"/>
    <sheet name="Entrees" sheetId="4" r:id="rId5"/>
    <sheet name="Snacks" sheetId="5" r:id="rId6"/>
    <sheet name="Desserts" sheetId="6" r:id="rId7"/>
    <sheet name="Beverages-Linen" sheetId="7" r:id="rId8"/>
    <sheet name="Special Request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7" l="1"/>
  <c r="G29" i="7"/>
  <c r="G31" i="7" l="1"/>
  <c r="F23" i="7"/>
  <c r="F19" i="7"/>
  <c r="F14" i="7"/>
  <c r="F12" i="7"/>
  <c r="F10" i="7"/>
  <c r="F8" i="7"/>
  <c r="F26" i="7" s="1"/>
  <c r="F24" i="6"/>
  <c r="F22" i="6"/>
  <c r="F21" i="6"/>
  <c r="F20" i="6"/>
  <c r="F18" i="6"/>
  <c r="F16" i="6"/>
  <c r="F14" i="6"/>
  <c r="F12" i="6"/>
  <c r="F10" i="6"/>
  <c r="F8" i="6"/>
  <c r="O24" i="5"/>
  <c r="O20" i="5"/>
  <c r="O16" i="5"/>
  <c r="O15" i="5"/>
  <c r="O14" i="5"/>
  <c r="O11" i="5"/>
  <c r="O10" i="5"/>
  <c r="O9" i="5"/>
  <c r="G36" i="5"/>
  <c r="G35" i="5"/>
  <c r="G34" i="5"/>
  <c r="G31" i="5"/>
  <c r="G30" i="5"/>
  <c r="G29" i="5"/>
  <c r="G26" i="5"/>
  <c r="G25" i="5"/>
  <c r="G24" i="5"/>
  <c r="G21" i="5"/>
  <c r="G20" i="5"/>
  <c r="G19" i="5"/>
  <c r="G16" i="5"/>
  <c r="G15" i="5"/>
  <c r="G14" i="5"/>
  <c r="G11" i="5"/>
  <c r="G10" i="5"/>
  <c r="E32" i="4"/>
  <c r="E31" i="4"/>
  <c r="E30" i="4"/>
  <c r="E29" i="4"/>
  <c r="E21" i="4"/>
  <c r="E17" i="4"/>
  <c r="E16" i="4"/>
  <c r="E10" i="4"/>
  <c r="E11" i="4"/>
  <c r="E13" i="4"/>
  <c r="E19" i="4"/>
  <c r="E23" i="4"/>
  <c r="E25" i="4"/>
  <c r="F25" i="3"/>
  <c r="F24" i="3"/>
  <c r="F23" i="3"/>
  <c r="F20" i="3"/>
  <c r="F19" i="3"/>
  <c r="F18" i="3"/>
  <c r="F15" i="3"/>
  <c r="F14" i="3"/>
  <c r="F13" i="3"/>
  <c r="F12" i="3"/>
  <c r="F11" i="3"/>
  <c r="F10" i="3"/>
  <c r="F29" i="3" s="1"/>
  <c r="G24" i="2"/>
  <c r="G23" i="2"/>
  <c r="G22" i="2"/>
  <c r="G18" i="2"/>
  <c r="G17" i="2"/>
  <c r="G16" i="2"/>
  <c r="G15" i="2"/>
  <c r="G11" i="2"/>
  <c r="G10" i="2"/>
  <c r="G9" i="2"/>
  <c r="G8" i="2"/>
  <c r="F40" i="1"/>
  <c r="F39" i="1"/>
  <c r="F37" i="1"/>
  <c r="F35" i="1"/>
  <c r="F33" i="1"/>
  <c r="F25" i="1"/>
  <c r="F24" i="1"/>
  <c r="F23" i="1"/>
  <c r="F31" i="1"/>
  <c r="F13" i="1"/>
  <c r="F29" i="1"/>
  <c r="F27" i="1"/>
  <c r="F11" i="1"/>
  <c r="E35" i="4" l="1"/>
  <c r="F43" i="1"/>
  <c r="F27" i="6"/>
  <c r="G27" i="2"/>
  <c r="G9" i="5"/>
  <c r="O28" i="5" s="1"/>
  <c r="H12" i="1" l="1"/>
  <c r="H14" i="1" s="1"/>
  <c r="H16" i="1" l="1"/>
  <c r="AB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Corey Pittman</author>
  </authors>
  <commentList>
    <comment ref="A11" authorId="0" shapeId="0" xr:uid="{A5E629A4-9908-4020-9A1E-661E1FB50F59}">
      <text>
        <r>
          <rPr>
            <b/>
            <sz val="9"/>
            <color indexed="81"/>
            <rFont val="Tahoma"/>
            <family val="2"/>
          </rPr>
          <t xml:space="preserve">Minimum of 10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53A2C476-3DCF-4A8A-9421-29DD7460A970}">
      <text>
        <r>
          <rPr>
            <b/>
            <sz val="9"/>
            <color indexed="81"/>
            <rFont val="Tahoma"/>
            <family val="2"/>
          </rPr>
          <t>Minimum of 10</t>
        </r>
      </text>
    </comment>
    <comment ref="A27" authorId="0" shapeId="0" xr:uid="{AC322510-315B-4066-AB8C-463A4D030586}">
      <text>
        <r>
          <rPr>
            <b/>
            <sz val="9"/>
            <color indexed="81"/>
            <rFont val="Tahoma"/>
            <family val="2"/>
          </rPr>
          <t>per person</t>
        </r>
      </text>
    </comment>
    <comment ref="A29" authorId="0" shapeId="0" xr:uid="{266CDF03-98A5-4A7E-AC5E-CF3A95592C45}">
      <text>
        <r>
          <rPr>
            <b/>
            <sz val="9"/>
            <color indexed="81"/>
            <rFont val="Tahoma"/>
            <family val="2"/>
          </rPr>
          <t>per person</t>
        </r>
      </text>
    </comment>
    <comment ref="A31" authorId="0" shapeId="0" xr:uid="{FB1E0C5C-F0B4-4829-B78F-0435E1A4B00E}">
      <text>
        <r>
          <rPr>
            <b/>
            <sz val="9"/>
            <color indexed="81"/>
            <rFont val="Tahoma"/>
            <family val="2"/>
          </rPr>
          <t>per person</t>
        </r>
      </text>
    </comment>
    <comment ref="A33" authorId="0" shapeId="0" xr:uid="{E03D228A-EE82-43BD-810A-07FBEC97122B}">
      <text>
        <r>
          <rPr>
            <b/>
            <sz val="9"/>
            <color indexed="81"/>
            <rFont val="Tahoma"/>
            <family val="2"/>
          </rPr>
          <t xml:space="preserve">by the dozen
</t>
        </r>
      </text>
    </comment>
    <comment ref="A35" authorId="0" shapeId="0" xr:uid="{E0C4124B-D202-4ED0-8E62-5518878B72E5}">
      <text>
        <r>
          <rPr>
            <b/>
            <sz val="9"/>
            <color indexed="81"/>
            <rFont val="Tahoma"/>
            <family val="2"/>
          </rPr>
          <t xml:space="preserve">by the gallon
</t>
        </r>
      </text>
    </comment>
    <comment ref="A37" authorId="0" shapeId="0" xr:uid="{6532BA69-477C-4FF1-8315-1113F4A5B31A}">
      <text>
        <r>
          <rPr>
            <b/>
            <sz val="9"/>
            <color indexed="81"/>
            <rFont val="Tahoma"/>
            <family val="2"/>
          </rPr>
          <t xml:space="preserve">by the gallon
</t>
        </r>
      </text>
    </comment>
    <comment ref="A39" authorId="0" shapeId="0" xr:uid="{D6D35512-4CDA-4405-87BD-811FC2F7BA37}">
      <text>
        <r>
          <rPr>
            <b/>
            <sz val="9"/>
            <color indexed="81"/>
            <rFont val="Tahoma"/>
            <family val="2"/>
          </rPr>
          <t xml:space="preserve">by the each
</t>
        </r>
      </text>
    </comment>
    <comment ref="A40" authorId="0" shapeId="0" xr:uid="{5B5B0D07-2B0C-49D2-B854-A30FB3AB87F1}">
      <text>
        <r>
          <rPr>
            <b/>
            <sz val="9"/>
            <color indexed="81"/>
            <rFont val="Tahoma"/>
            <family val="2"/>
          </rPr>
          <t xml:space="preserve">by the each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Corey Pittman</author>
  </authors>
  <commentList>
    <comment ref="A10" authorId="0" shapeId="0" xr:uid="{308B0ACE-FC53-4EC1-A0B2-F0A17DD0C0E9}">
      <text>
        <r>
          <rPr>
            <b/>
            <sz val="9"/>
            <color indexed="81"/>
            <rFont val="Tahoma"/>
            <family val="2"/>
          </rPr>
          <t xml:space="preserve">Minimum of 10
</t>
        </r>
      </text>
    </comment>
    <comment ref="A13" authorId="0" shapeId="0" xr:uid="{33DEF68E-A064-4F0B-8119-D0BE6F89276A}">
      <text>
        <r>
          <rPr>
            <b/>
            <sz val="9"/>
            <color indexed="81"/>
            <rFont val="Tahoma"/>
            <family val="2"/>
          </rPr>
          <t xml:space="preserve">Minimum of 10
</t>
        </r>
      </text>
    </comment>
    <comment ref="A16" authorId="0" shapeId="0" xr:uid="{658B4288-273B-4F95-B61F-7EBFF51DEDDF}">
      <text>
        <r>
          <rPr>
            <b/>
            <sz val="9"/>
            <color indexed="81"/>
            <rFont val="Tahoma"/>
            <family val="2"/>
          </rPr>
          <t xml:space="preserve">Minimum of 10
</t>
        </r>
      </text>
    </comment>
    <comment ref="A17" authorId="0" shapeId="0" xr:uid="{DF000918-DC3E-41D2-A975-CE64431DC305}">
      <text>
        <r>
          <rPr>
            <b/>
            <sz val="9"/>
            <color indexed="81"/>
            <rFont val="Tahoma"/>
            <family val="2"/>
          </rPr>
          <t xml:space="preserve">Minimum of 10
</t>
        </r>
      </text>
    </comment>
    <comment ref="A19" authorId="0" shapeId="0" xr:uid="{C4883F4A-A85B-48B3-ACE6-7CF6C3E81D8D}">
      <text>
        <r>
          <rPr>
            <b/>
            <sz val="9"/>
            <color indexed="81"/>
            <rFont val="Tahoma"/>
            <family val="2"/>
          </rPr>
          <t>Minimum of 10</t>
        </r>
      </text>
    </comment>
    <comment ref="A21" authorId="0" shapeId="0" xr:uid="{909752AD-18D1-46B8-B539-3328CB3538B6}">
      <text>
        <r>
          <rPr>
            <b/>
            <sz val="9"/>
            <color indexed="81"/>
            <rFont val="Tahoma"/>
            <family val="2"/>
          </rPr>
          <t>Minimum of 10</t>
        </r>
      </text>
    </comment>
    <comment ref="A23" authorId="0" shapeId="0" xr:uid="{9C8CE6DF-9619-42A6-840E-F1D5110751E7}">
      <text>
        <r>
          <rPr>
            <b/>
            <sz val="9"/>
            <color indexed="81"/>
            <rFont val="Tahoma"/>
            <family val="2"/>
          </rPr>
          <t xml:space="preserve">Minimum of 10
</t>
        </r>
      </text>
    </comment>
    <comment ref="A25" authorId="0" shapeId="0" xr:uid="{DB06C36A-82E1-4B65-93DC-36F592607809}">
      <text>
        <r>
          <rPr>
            <b/>
            <sz val="9"/>
            <color indexed="81"/>
            <rFont val="Tahoma"/>
            <family val="2"/>
          </rPr>
          <t xml:space="preserve">Minimum of 10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 xr:uid="{9E40994C-BB52-4692-B727-0A3DB36FE256}">
      <text>
        <r>
          <rPr>
            <b/>
            <sz val="9"/>
            <color indexed="81"/>
            <rFont val="Tahoma"/>
            <family val="2"/>
          </rPr>
          <t xml:space="preserve">Minimum of 5
</t>
        </r>
      </text>
    </comment>
    <comment ref="A30" authorId="0" shapeId="0" xr:uid="{62F97874-0FAC-429A-B9BE-C3DDC04DD412}">
      <text>
        <r>
          <rPr>
            <b/>
            <sz val="9"/>
            <color indexed="81"/>
            <rFont val="Tahoma"/>
            <family val="2"/>
          </rPr>
          <t xml:space="preserve">Minimum of 5
</t>
        </r>
      </text>
    </comment>
    <comment ref="A31" authorId="0" shapeId="0" xr:uid="{045EA93D-8CF5-4453-84AD-66BE75D6B9A2}">
      <text>
        <r>
          <rPr>
            <b/>
            <sz val="9"/>
            <color indexed="81"/>
            <rFont val="Tahoma"/>
            <family val="2"/>
          </rPr>
          <t xml:space="preserve">Minimum of 5
</t>
        </r>
      </text>
    </comment>
    <comment ref="A32" authorId="0" shapeId="0" xr:uid="{105A7E1C-2CD5-4CEF-92A2-16ECA1896DA2}">
      <text>
        <r>
          <rPr>
            <b/>
            <sz val="9"/>
            <color indexed="81"/>
            <rFont val="Tahoma"/>
            <family val="2"/>
          </rPr>
          <t xml:space="preserve">Minimum of 5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Corey Pittman</author>
  </authors>
  <commentList>
    <comment ref="I20" authorId="0" shapeId="0" xr:uid="{D0D6E152-6609-456F-8595-FD4B1D5F023F}">
      <text>
        <r>
          <rPr>
            <b/>
            <sz val="9"/>
            <color indexed="81"/>
            <rFont val="Tahoma"/>
            <family val="2"/>
          </rPr>
          <t xml:space="preserve">by the dozen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4" authorId="0" shapeId="0" xr:uid="{A99E591D-9A87-47D0-A1E9-D874AB192722}">
      <text>
        <r>
          <rPr>
            <b/>
            <sz val="9"/>
            <color indexed="81"/>
            <rFont val="Tahoma"/>
            <family val="2"/>
          </rPr>
          <t xml:space="preserve">by the dozen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Corey Pittman</author>
  </authors>
  <commentList>
    <comment ref="A8" authorId="0" shapeId="0" xr:uid="{080346C0-2B78-4158-8F79-1C1096492E5D}">
      <text>
        <r>
          <rPr>
            <b/>
            <sz val="9"/>
            <color indexed="81"/>
            <rFont val="Tahoma"/>
            <family val="2"/>
          </rPr>
          <t xml:space="preserve">by the dozen
</t>
        </r>
      </text>
    </comment>
    <comment ref="A10" authorId="0" shapeId="0" xr:uid="{1629D06C-DF90-4C3C-BADB-564531AB6033}">
      <text>
        <r>
          <rPr>
            <b/>
            <sz val="9"/>
            <color indexed="81"/>
            <rFont val="Tahoma"/>
            <family val="2"/>
          </rPr>
          <t xml:space="preserve">by the dozen
</t>
        </r>
      </text>
    </comment>
    <comment ref="A12" authorId="0" shapeId="0" xr:uid="{D8BDCE44-16FE-4AEA-A4DA-E788EDEA7DEE}">
      <text>
        <r>
          <rPr>
            <b/>
            <sz val="9"/>
            <color indexed="81"/>
            <rFont val="Tahoma"/>
            <family val="2"/>
          </rPr>
          <t xml:space="preserve">by the dozen
</t>
        </r>
      </text>
    </comment>
    <comment ref="A14" authorId="0" shapeId="0" xr:uid="{AC00E58F-077A-450E-B78E-B46A2917FFD3}">
      <text>
        <r>
          <rPr>
            <b/>
            <sz val="9"/>
            <color indexed="81"/>
            <rFont val="Tahoma"/>
            <family val="2"/>
          </rPr>
          <t xml:space="preserve">by the dozen
</t>
        </r>
      </text>
    </comment>
    <comment ref="A16" authorId="0" shapeId="0" xr:uid="{63AFC905-AC22-435E-944D-18016D37D984}">
      <text>
        <r>
          <rPr>
            <b/>
            <sz val="9"/>
            <color indexed="81"/>
            <rFont val="Tahoma"/>
            <family val="2"/>
          </rPr>
          <t xml:space="preserve">by the dozen
</t>
        </r>
      </text>
    </comment>
    <comment ref="A18" authorId="0" shapeId="0" xr:uid="{A558E068-5B1F-4D61-9132-8CE4537B73D5}">
      <text>
        <r>
          <rPr>
            <b/>
            <sz val="9"/>
            <color indexed="81"/>
            <rFont val="Tahoma"/>
            <family val="2"/>
          </rPr>
          <t xml:space="preserve">by the dozen
</t>
        </r>
      </text>
    </comment>
    <comment ref="A20" authorId="0" shapeId="0" xr:uid="{56C528B0-1191-4753-BF39-F72F8C032C96}">
      <text>
        <r>
          <rPr>
            <b/>
            <sz val="9"/>
            <color indexed="81"/>
            <rFont val="Tahoma"/>
            <family val="2"/>
          </rPr>
          <t xml:space="preserve">72 hour notice, 
you must provide 
type of cake -White, Chocolate or Marble
Colors - 2
Writing
</t>
        </r>
      </text>
    </comment>
    <comment ref="A21" authorId="0" shapeId="0" xr:uid="{B79639E5-8510-4055-AB92-9A6D69597956}">
      <text>
        <r>
          <rPr>
            <b/>
            <sz val="9"/>
            <color indexed="81"/>
            <rFont val="Tahoma"/>
            <family val="2"/>
          </rPr>
          <t xml:space="preserve">72 hour notice, 
you must provide 
type of cake -White, Chocolate or Marble
Colors - 2
Writing
</t>
        </r>
      </text>
    </comment>
    <comment ref="A22" authorId="0" shapeId="0" xr:uid="{C066A912-DC5D-4777-A38E-ABA72C92705D}">
      <text>
        <r>
          <rPr>
            <b/>
            <sz val="9"/>
            <color indexed="81"/>
            <rFont val="Tahoma"/>
            <family val="2"/>
          </rPr>
          <t xml:space="preserve">72 hour notice, 
you must provide 
type of cake -White, Chocolate or Marble
Colors - 2
Writing
</t>
        </r>
      </text>
    </comment>
    <comment ref="A24" authorId="0" shapeId="0" xr:uid="{1F38B3AA-9434-46BE-AD12-B2EF5258BC72}">
      <text>
        <r>
          <rPr>
            <b/>
            <sz val="9"/>
            <color indexed="81"/>
            <rFont val="Tahoma"/>
            <family val="2"/>
          </rPr>
          <t xml:space="preserve">by the dozen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Corey Pittman</author>
  </authors>
  <commentList>
    <comment ref="A8" authorId="0" shapeId="0" xr:uid="{2DC355B8-DC88-47CF-A955-1424D7DC2F06}">
      <text>
        <r>
          <rPr>
            <b/>
            <sz val="9"/>
            <color indexed="81"/>
            <rFont val="Tahoma"/>
            <family val="2"/>
          </rPr>
          <t xml:space="preserve">By the gallon
</t>
        </r>
      </text>
    </comment>
    <comment ref="A10" authorId="0" shapeId="0" xr:uid="{E8525AB3-CB4F-41F3-8347-D457C4837D9E}">
      <text>
        <r>
          <rPr>
            <b/>
            <sz val="9"/>
            <color indexed="81"/>
            <rFont val="Tahoma"/>
            <family val="2"/>
          </rPr>
          <t xml:space="preserve">By the gallon
</t>
        </r>
      </text>
    </comment>
    <comment ref="A12" authorId="0" shapeId="0" xr:uid="{2A5B5952-840C-4340-8861-5BC862BD516D}">
      <text>
        <r>
          <rPr>
            <b/>
            <sz val="9"/>
            <color indexed="81"/>
            <rFont val="Tahoma"/>
            <family val="2"/>
          </rPr>
          <t xml:space="preserve">By the gallon
</t>
        </r>
      </text>
    </comment>
    <comment ref="A15" authorId="0" shapeId="0" xr:uid="{C3219463-0289-47FE-A453-232EED5CC0DF}">
      <text>
        <r>
          <rPr>
            <b/>
            <sz val="9"/>
            <color indexed="81"/>
            <rFont val="Tahoma"/>
            <family val="2"/>
          </rPr>
          <t xml:space="preserve">by the each
</t>
        </r>
      </text>
    </comment>
    <comment ref="A16" authorId="0" shapeId="0" xr:uid="{F9FF5606-DDD7-489F-9F10-9BD6B4131524}">
      <text>
        <r>
          <rPr>
            <b/>
            <sz val="9"/>
            <color indexed="81"/>
            <rFont val="Tahoma"/>
            <family val="2"/>
          </rPr>
          <t xml:space="preserve">by the each
</t>
        </r>
      </text>
    </comment>
    <comment ref="A17" authorId="0" shapeId="0" xr:uid="{C9D2B8FA-51C6-4311-8F67-4A664C450958}">
      <text>
        <r>
          <rPr>
            <b/>
            <sz val="9"/>
            <color indexed="81"/>
            <rFont val="Tahoma"/>
            <family val="2"/>
          </rPr>
          <t xml:space="preserve">by the each
</t>
        </r>
      </text>
    </comment>
    <comment ref="A20" authorId="0" shapeId="0" xr:uid="{796BB2B9-526C-4D4B-BC6C-7F8E9D342BAB}">
      <text>
        <r>
          <rPr>
            <b/>
            <sz val="9"/>
            <color indexed="81"/>
            <rFont val="Tahoma"/>
            <family val="2"/>
          </rPr>
          <t xml:space="preserve">by the each
</t>
        </r>
      </text>
    </comment>
    <comment ref="A21" authorId="0" shapeId="0" xr:uid="{C1A61BD4-79C0-4A0F-9100-93C4ED578471}">
      <text>
        <r>
          <rPr>
            <b/>
            <sz val="9"/>
            <color indexed="81"/>
            <rFont val="Tahoma"/>
            <family val="2"/>
          </rPr>
          <t xml:space="preserve">by the each
</t>
        </r>
      </text>
    </comment>
    <comment ref="A23" authorId="0" shapeId="0" xr:uid="{D0110B38-E77B-4F52-B26E-EC39C8265FFA}">
      <text>
        <r>
          <rPr>
            <b/>
            <sz val="9"/>
            <color indexed="81"/>
            <rFont val="Tahoma"/>
            <family val="2"/>
          </rPr>
          <t xml:space="preserve">by the each
</t>
        </r>
      </text>
    </comment>
    <comment ref="A29" authorId="0" shapeId="0" xr:uid="{9776B1ED-9068-48DA-860C-B05A48565DE2}">
      <text>
        <r>
          <rPr>
            <b/>
            <sz val="9"/>
            <color indexed="81"/>
            <rFont val="Tahoma"/>
            <family val="2"/>
          </rPr>
          <t xml:space="preserve">By the Each
</t>
        </r>
      </text>
    </comment>
    <comment ref="A30" authorId="0" shapeId="0" xr:uid="{A9D2B398-2779-4BD5-BAE7-9C5F01F09AEB}">
      <text>
        <r>
          <rPr>
            <b/>
            <sz val="9"/>
            <color indexed="81"/>
            <rFont val="Tahoma"/>
            <family val="2"/>
          </rPr>
          <t xml:space="preserve">By the Each
</t>
        </r>
      </text>
    </comment>
  </commentList>
</comments>
</file>

<file path=xl/sharedStrings.xml><?xml version="1.0" encoding="utf-8"?>
<sst xmlns="http://schemas.openxmlformats.org/spreadsheetml/2006/main" count="197" uniqueCount="126">
  <si>
    <t>Quantity</t>
  </si>
  <si>
    <t>Executive Breakfast</t>
  </si>
  <si>
    <t>Sausage</t>
  </si>
  <si>
    <t>Cost</t>
  </si>
  <si>
    <t>Total</t>
  </si>
  <si>
    <t>Breakfast Sandwiches</t>
  </si>
  <si>
    <t>Yogurt Bar</t>
  </si>
  <si>
    <t>Egg Bakes</t>
  </si>
  <si>
    <t>Egg &amp; Cheese</t>
  </si>
  <si>
    <t>Sausage Egg &amp; Cheese</t>
  </si>
  <si>
    <t>Bacon Egg &amp; Cheese</t>
  </si>
  <si>
    <t>Fresh Baked Pastry Tray</t>
  </si>
  <si>
    <t>Fresh Fruit Bowl</t>
  </si>
  <si>
    <t>5-10 people</t>
  </si>
  <si>
    <t>15-20 people</t>
  </si>
  <si>
    <t>25-30 people</t>
  </si>
  <si>
    <t>Choose One</t>
  </si>
  <si>
    <t xml:space="preserve"> </t>
  </si>
  <si>
    <t>Bagels</t>
  </si>
  <si>
    <t>Orange Juice - gallon</t>
  </si>
  <si>
    <t>Stone Fruit Lemonade</t>
  </si>
  <si>
    <t>Apple Juice - bottle</t>
  </si>
  <si>
    <t>Orange Juice - bottle</t>
  </si>
  <si>
    <t>City View Catering                                                               Saint Paul College                                                               235 Marshall Ave.  St.Paul MN 55102</t>
  </si>
  <si>
    <t>Name</t>
  </si>
  <si>
    <t>Room #</t>
  </si>
  <si>
    <t>Event Date / Day</t>
  </si>
  <si>
    <t>Quanity</t>
  </si>
  <si>
    <t>Chicken Ceasar</t>
  </si>
  <si>
    <t>Buffalo Chicken</t>
  </si>
  <si>
    <t>Greens &amp; Grains</t>
  </si>
  <si>
    <t>Classic Garden</t>
  </si>
  <si>
    <t>SALAD</t>
  </si>
  <si>
    <t>WRAPS</t>
  </si>
  <si>
    <t>Roasted Veggie &amp; Hummus</t>
  </si>
  <si>
    <t>Turkey Clubhouse</t>
  </si>
  <si>
    <t>Chicken Caesar Wrap</t>
  </si>
  <si>
    <t>SANDWICHES</t>
  </si>
  <si>
    <t>Varitey of Sandwiches</t>
  </si>
  <si>
    <t>Vegan</t>
  </si>
  <si>
    <t>Gluten Free</t>
  </si>
  <si>
    <t>Page Total</t>
  </si>
  <si>
    <t>Minimum of 10 Pizzas</t>
  </si>
  <si>
    <t>Cheese</t>
  </si>
  <si>
    <t>Pepperoni</t>
  </si>
  <si>
    <t>Vegetable</t>
  </si>
  <si>
    <t>Chicken Alfredo</t>
  </si>
  <si>
    <t>Sw Turkey</t>
  </si>
  <si>
    <t>Southwest</t>
  </si>
  <si>
    <t>Taco Buffet</t>
  </si>
  <si>
    <t>Guacamole</t>
  </si>
  <si>
    <t>Pasta Buffet</t>
  </si>
  <si>
    <t>Lasagna</t>
  </si>
  <si>
    <t>Beef</t>
  </si>
  <si>
    <t>Veggie</t>
  </si>
  <si>
    <t>Baked Potato Bar</t>
  </si>
  <si>
    <t>Minimum of 10 per item</t>
  </si>
  <si>
    <t>Sweet &amp; Sour Chicken</t>
  </si>
  <si>
    <t xml:space="preserve">Chicken Tender </t>
  </si>
  <si>
    <t>Ham &amp; Scalloped Potato</t>
  </si>
  <si>
    <t>Soup</t>
  </si>
  <si>
    <t>Choose 2</t>
  </si>
  <si>
    <t>Chicken Wild Rice</t>
  </si>
  <si>
    <t>Beef Chili</t>
  </si>
  <si>
    <t>Tomato</t>
  </si>
  <si>
    <t>Chicken Noodle</t>
  </si>
  <si>
    <t>Fresh Fruit Tray</t>
  </si>
  <si>
    <t>Classic Vegetable Tray</t>
  </si>
  <si>
    <t>Fruit &amp; Cheese Tray</t>
  </si>
  <si>
    <t>Vegetarian Taco Dip</t>
  </si>
  <si>
    <t>10-15 people</t>
  </si>
  <si>
    <t>20-25 people</t>
  </si>
  <si>
    <t>30-35 people</t>
  </si>
  <si>
    <t>Spinach Artichoke Dip</t>
  </si>
  <si>
    <t>BBQ Cocktail Smokies</t>
  </si>
  <si>
    <t>Pretzil Bites w/Cheese</t>
  </si>
  <si>
    <t>Hummus Tray</t>
  </si>
  <si>
    <t>Slider Deli Platte</t>
  </si>
  <si>
    <t>by the dozen</t>
  </si>
  <si>
    <t>Deviled Eggs</t>
  </si>
  <si>
    <t>Fresh Baked Cookies</t>
  </si>
  <si>
    <t>Gluten Free Cookies</t>
  </si>
  <si>
    <t>Vegan Cookies</t>
  </si>
  <si>
    <t>Brownies</t>
  </si>
  <si>
    <t>Assorted Bars</t>
  </si>
  <si>
    <t>Lemon Bars</t>
  </si>
  <si>
    <t>1/4 Sheet Cake</t>
  </si>
  <si>
    <t>1/2 Sheet Cake</t>
  </si>
  <si>
    <t>Full Sheet Cake</t>
  </si>
  <si>
    <t>Cupcakes</t>
  </si>
  <si>
    <t>Lemonade</t>
  </si>
  <si>
    <t>Coffee</t>
  </si>
  <si>
    <t>Canned Soda</t>
  </si>
  <si>
    <t>Pepsi</t>
  </si>
  <si>
    <t>Diet Pepsi</t>
  </si>
  <si>
    <t>Starry</t>
  </si>
  <si>
    <t>Juice Bottles</t>
  </si>
  <si>
    <t>Apple</t>
  </si>
  <si>
    <t>Orange</t>
  </si>
  <si>
    <t>Bottled Water</t>
  </si>
  <si>
    <t>Total Catering</t>
  </si>
  <si>
    <t>Grand Total Catering</t>
  </si>
  <si>
    <t>Sales Tax</t>
  </si>
  <si>
    <t>Cost Center #</t>
  </si>
  <si>
    <t>Tablecloths</t>
  </si>
  <si>
    <t>Napkins</t>
  </si>
  <si>
    <t>Welcome to the New City View Menu &amp; Order Guide</t>
  </si>
  <si>
    <t xml:space="preserve"> All pages of the menu have a corresponding tab on the order guide sheet</t>
  </si>
  <si>
    <t xml:space="preserve"> Once you have selected your items from the menu, go into the order guide (tabs) and enter your quantity of each item</t>
  </si>
  <si>
    <t xml:space="preserve">  All items have prices and tax will be generated at the top of the Breakfast tab</t>
  </si>
  <si>
    <r>
      <rPr>
        <b/>
        <sz val="14"/>
        <color rgb="FFFF0000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change any of the menu items or prices</t>
    </r>
  </si>
  <si>
    <r>
      <t xml:space="preserve"> Under Breakfast you </t>
    </r>
    <r>
      <rPr>
        <b/>
        <sz val="12"/>
        <color rgb="FFFF0000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fill out the entire area on top of the page                                   (Blue highlighted areas)</t>
    </r>
  </si>
  <si>
    <t>Salad - Sandwiches - Wraps</t>
  </si>
  <si>
    <t>Pizza</t>
  </si>
  <si>
    <t>Entrees</t>
  </si>
  <si>
    <t>Snacks</t>
  </si>
  <si>
    <t>Desserts</t>
  </si>
  <si>
    <t>Beverages - Linen</t>
  </si>
  <si>
    <t>insert notes</t>
  </si>
  <si>
    <t>Special Requests:</t>
  </si>
  <si>
    <t>plesae insert request and Catering Manager will contact you within 24 hours of request</t>
  </si>
  <si>
    <t xml:space="preserve">  </t>
  </si>
  <si>
    <t xml:space="preserve">   </t>
  </si>
  <si>
    <t>Vegetarin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</si>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</sst>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locked="0"/>
    </xf>
    <xf numFmtId="44" fontId="0" fillId="0" borderId="6" xfId="1" applyFont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44" fontId="0" fillId="2" borderId="0" xfId="1" applyFont="1" applyFill="1" applyAlignment="1" applyProtection="1">
      <alignment horizontal="center"/>
    </xf>
    <xf numFmtId="44" fontId="0" fillId="0" borderId="0" xfId="1" applyFont="1" applyBorder="1" applyAlignment="1" applyProtection="1">
      <alignment horizontal="center"/>
    </xf>
    <xf numFmtId="44" fontId="0" fillId="0" borderId="11" xfId="1" applyFont="1" applyBorder="1" applyAlignment="1" applyProtection="1">
      <alignment horizontal="center"/>
    </xf>
    <xf numFmtId="44" fontId="0" fillId="0" borderId="0" xfId="1" applyFont="1" applyBorder="1" applyAlignment="1" applyProtection="1">
      <alignment horizontal="left"/>
    </xf>
    <xf numFmtId="44" fontId="0" fillId="0" borderId="13" xfId="1" applyFont="1" applyBorder="1" applyAlignment="1" applyProtection="1">
      <alignment horizontal="center"/>
    </xf>
    <xf numFmtId="44" fontId="0" fillId="0" borderId="14" xfId="1" applyFont="1" applyBorder="1" applyAlignment="1" applyProtection="1">
      <alignment horizontal="center"/>
    </xf>
    <xf numFmtId="44" fontId="0" fillId="0" borderId="8" xfId="1" applyFont="1" applyBorder="1" applyAlignment="1" applyProtection="1">
      <alignment horizontal="center"/>
    </xf>
    <xf numFmtId="44" fontId="0" fillId="0" borderId="9" xfId="1" applyFont="1" applyBorder="1" applyAlignment="1" applyProtection="1">
      <alignment horizontal="center"/>
    </xf>
    <xf numFmtId="44" fontId="0" fillId="0" borderId="15" xfId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4" fontId="0" fillId="0" borderId="0" xfId="1" applyFont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17" fillId="0" borderId="0" xfId="0" applyFont="1"/>
    <xf numFmtId="0" fontId="0" fillId="0" borderId="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4" fontId="0" fillId="3" borderId="22" xfId="0" applyNumberFormat="1" applyFill="1" applyBorder="1" applyAlignment="1" applyProtection="1">
      <alignment horizontal="center"/>
    </xf>
    <xf numFmtId="0" fontId="0" fillId="3" borderId="23" xfId="0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Alignment="1">
      <alignment horizontal="left" vertical="top"/>
    </xf>
    <xf numFmtId="0" fontId="4" fillId="0" borderId="0" xfId="0" applyFont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7" borderId="2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44" fontId="0" fillId="0" borderId="0" xfId="1" applyFont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44" fontId="0" fillId="0" borderId="18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44" fontId="0" fillId="0" borderId="18" xfId="1" applyFont="1" applyBorder="1" applyAlignment="1" applyProtection="1">
      <alignment horizontal="center"/>
    </xf>
    <xf numFmtId="44" fontId="0" fillId="0" borderId="19" xfId="1" applyFont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44" fontId="0" fillId="0" borderId="20" xfId="0" applyNumberForma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44" fontId="0" fillId="0" borderId="1" xfId="1" applyFont="1" applyBorder="1" applyAlignment="1" applyProtection="1">
      <alignment horizontal="center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7" fillId="0" borderId="2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center"/>
      <protection locked="0"/>
    </xf>
    <xf numFmtId="0" fontId="12" fillId="3" borderId="4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44" fontId="13" fillId="3" borderId="1" xfId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44" fontId="0" fillId="5" borderId="0" xfId="1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44" fontId="0" fillId="3" borderId="1" xfId="1" applyFont="1" applyFill="1" applyBorder="1" applyAlignment="1" applyProtection="1">
      <alignment horizontal="center"/>
    </xf>
    <xf numFmtId="0" fontId="13" fillId="6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</xf>
    <xf numFmtId="44" fontId="0" fillId="4" borderId="1" xfId="1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8A422-C4D3-4D7E-9076-6EF75221D0C5}">
  <dimension ref="A2:I17"/>
  <sheetViews>
    <sheetView workbookViewId="0">
      <selection activeCell="J10" sqref="J10"/>
    </sheetView>
  </sheetViews>
  <sheetFormatPr defaultRowHeight="15" x14ac:dyDescent="0.25"/>
  <cols>
    <col min="6" max="6" width="15.42578125" customWidth="1"/>
  </cols>
  <sheetData>
    <row r="2" spans="1:9" ht="23.25" x14ac:dyDescent="0.35">
      <c r="A2" s="27" t="s">
        <v>106</v>
      </c>
      <c r="B2" s="27"/>
      <c r="C2" s="27"/>
      <c r="D2" s="27"/>
      <c r="E2" s="27"/>
      <c r="F2" s="27"/>
      <c r="G2" s="27"/>
      <c r="H2" s="27"/>
      <c r="I2" s="27"/>
    </row>
    <row r="4" spans="1:9" x14ac:dyDescent="0.25">
      <c r="A4" s="28" t="s">
        <v>111</v>
      </c>
      <c r="B4" s="28"/>
      <c r="C4" s="28"/>
      <c r="D4" s="28"/>
      <c r="E4" s="28"/>
      <c r="F4" s="28"/>
      <c r="G4" s="28"/>
      <c r="H4" s="28"/>
    </row>
    <row r="5" spans="1:9" x14ac:dyDescent="0.25">
      <c r="A5" s="28"/>
      <c r="B5" s="28"/>
      <c r="C5" s="28"/>
      <c r="D5" s="28"/>
      <c r="E5" s="28"/>
      <c r="F5" s="28"/>
      <c r="G5" s="28"/>
      <c r="H5" s="28"/>
    </row>
    <row r="7" spans="1:9" x14ac:dyDescent="0.25">
      <c r="A7" s="29" t="s">
        <v>107</v>
      </c>
      <c r="B7" s="29"/>
      <c r="C7" s="29"/>
      <c r="D7" s="29"/>
      <c r="E7" s="29"/>
      <c r="F7" s="29"/>
      <c r="G7" s="29"/>
      <c r="H7" s="29"/>
    </row>
    <row r="8" spans="1:9" x14ac:dyDescent="0.25">
      <c r="A8" s="29"/>
      <c r="B8" s="29"/>
      <c r="C8" s="29"/>
      <c r="D8" s="29"/>
      <c r="E8" s="29"/>
      <c r="F8" s="29"/>
      <c r="G8" s="29"/>
      <c r="H8" s="29"/>
    </row>
    <row r="10" spans="1:9" x14ac:dyDescent="0.25">
      <c r="A10" s="28" t="s">
        <v>108</v>
      </c>
      <c r="B10" s="28"/>
      <c r="C10" s="28"/>
      <c r="D10" s="28"/>
      <c r="E10" s="28"/>
      <c r="F10" s="28"/>
      <c r="G10" s="28"/>
      <c r="H10" s="28"/>
    </row>
    <row r="11" spans="1:9" x14ac:dyDescent="0.25">
      <c r="A11" s="28"/>
      <c r="B11" s="28"/>
      <c r="C11" s="28"/>
      <c r="D11" s="28"/>
      <c r="E11" s="28"/>
      <c r="F11" s="28"/>
      <c r="G11" s="28"/>
      <c r="H11" s="28"/>
    </row>
    <row r="13" spans="1:9" x14ac:dyDescent="0.25">
      <c r="A13" s="26" t="s">
        <v>109</v>
      </c>
      <c r="B13" s="26"/>
      <c r="C13" s="26"/>
      <c r="D13" s="26"/>
      <c r="E13" s="26"/>
      <c r="F13" s="26"/>
      <c r="G13" s="26"/>
      <c r="H13" s="26"/>
    </row>
    <row r="14" spans="1:9" x14ac:dyDescent="0.25">
      <c r="A14" s="26"/>
      <c r="B14" s="26"/>
      <c r="C14" s="26"/>
      <c r="D14" s="26"/>
      <c r="E14" s="26"/>
      <c r="F14" s="26"/>
      <c r="G14" s="26"/>
      <c r="H14" s="26"/>
    </row>
    <row r="16" spans="1:9" x14ac:dyDescent="0.25">
      <c r="A16" s="26" t="s">
        <v>110</v>
      </c>
      <c r="B16" s="26"/>
      <c r="C16" s="26"/>
      <c r="D16" s="26"/>
      <c r="E16" s="26"/>
      <c r="F16" s="26"/>
      <c r="G16" s="26"/>
      <c r="H16" s="26"/>
    </row>
    <row r="17" spans="1:8" x14ac:dyDescent="0.25">
      <c r="A17" s="26"/>
      <c r="B17" s="26"/>
      <c r="C17" s="26"/>
      <c r="D17" s="26"/>
      <c r="E17" s="26"/>
      <c r="F17" s="26"/>
      <c r="G17" s="26"/>
      <c r="H17" s="26"/>
    </row>
  </sheetData>
  <mergeCells count="6">
    <mergeCell ref="A16:H17"/>
    <mergeCell ref="A2:I2"/>
    <mergeCell ref="A4:H5"/>
    <mergeCell ref="A7:H8"/>
    <mergeCell ref="A10:H11"/>
    <mergeCell ref="A13:H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C6F16-9A0D-425D-B29C-067695324B15}">
  <sheetPr>
    <pageSetUpPr fitToPage="1"/>
  </sheetPr>
  <dimension ref="A1:AB48"/>
  <sheetViews>
    <sheetView topLeftCell="A5" zoomScale="90" zoomScaleNormal="90" workbookViewId="0">
      <selection activeCell="A11" sqref="A11"/>
    </sheetView>
  </sheetViews>
  <sheetFormatPr defaultRowHeight="15" x14ac:dyDescent="0.25"/>
  <cols>
    <col min="1" max="1" width="15.7109375" style="4" bestFit="1" customWidth="1"/>
    <col min="2" max="2" width="11.7109375" style="4" bestFit="1" customWidth="1"/>
    <col min="3" max="4" width="9.140625" style="4"/>
    <col min="5" max="5" width="9.140625" style="5"/>
    <col min="6" max="6" width="15.7109375" style="5" customWidth="1"/>
    <col min="7" max="8" width="9.140625" style="41"/>
    <col min="9" max="9" width="11.5703125" style="41" customWidth="1"/>
    <col min="10" max="16384" width="9.140625" style="41"/>
  </cols>
  <sheetData>
    <row r="1" spans="1:10" ht="15" customHeight="1" x14ac:dyDescent="0.25">
      <c r="C1" s="40" t="s">
        <v>23</v>
      </c>
      <c r="D1" s="40"/>
      <c r="E1" s="40"/>
      <c r="F1" s="40"/>
      <c r="G1" s="40"/>
    </row>
    <row r="2" spans="1:10" x14ac:dyDescent="0.25">
      <c r="C2" s="40"/>
      <c r="D2" s="40"/>
      <c r="E2" s="40"/>
      <c r="F2" s="40"/>
      <c r="G2" s="40"/>
    </row>
    <row r="3" spans="1:10" x14ac:dyDescent="0.25">
      <c r="C3" s="40"/>
      <c r="D3" s="40"/>
      <c r="E3" s="40"/>
      <c r="F3" s="40"/>
      <c r="G3" s="40"/>
    </row>
    <row r="4" spans="1:10" x14ac:dyDescent="0.25">
      <c r="C4" s="40"/>
      <c r="D4" s="40"/>
      <c r="E4" s="40"/>
      <c r="F4" s="40"/>
      <c r="G4" s="40"/>
    </row>
    <row r="6" spans="1:10" ht="21.95" customHeight="1" x14ac:dyDescent="0.25">
      <c r="A6" s="42" t="s">
        <v>24</v>
      </c>
      <c r="B6" s="43"/>
      <c r="C6" s="43"/>
      <c r="D6" s="43"/>
      <c r="E6" s="43"/>
      <c r="F6" s="43"/>
      <c r="H6" s="44" t="s">
        <v>103</v>
      </c>
      <c r="I6" s="44"/>
    </row>
    <row r="7" spans="1:10" ht="21.95" customHeight="1" x14ac:dyDescent="0.25">
      <c r="A7" s="42" t="s">
        <v>25</v>
      </c>
      <c r="B7" s="45"/>
      <c r="C7" s="45"/>
      <c r="D7" s="45"/>
      <c r="E7" s="45"/>
      <c r="F7" s="45"/>
      <c r="H7" s="46"/>
      <c r="I7" s="46"/>
    </row>
    <row r="8" spans="1:10" ht="21.95" customHeight="1" x14ac:dyDescent="0.25">
      <c r="A8" s="42" t="s">
        <v>26</v>
      </c>
      <c r="B8" s="45"/>
      <c r="C8" s="45"/>
      <c r="D8" s="45"/>
      <c r="E8" s="45"/>
      <c r="F8" s="45"/>
    </row>
    <row r="10" spans="1:10" ht="15.75" thickBot="1" x14ac:dyDescent="0.3">
      <c r="A10" s="42" t="s">
        <v>0</v>
      </c>
      <c r="E10" s="5" t="s">
        <v>3</v>
      </c>
      <c r="F10" s="5" t="s">
        <v>4</v>
      </c>
    </row>
    <row r="11" spans="1:10" ht="15.75" thickBot="1" x14ac:dyDescent="0.3">
      <c r="A11" s="47"/>
      <c r="B11" s="32" t="s">
        <v>1</v>
      </c>
      <c r="C11" s="32"/>
      <c r="D11" s="32"/>
      <c r="E11" s="7">
        <v>13.95</v>
      </c>
      <c r="F11" s="7">
        <f>+E11*A11</f>
        <v>0</v>
      </c>
      <c r="G11" s="54"/>
      <c r="H11" s="55" t="s">
        <v>100</v>
      </c>
      <c r="I11" s="56"/>
      <c r="J11" s="41" t="s">
        <v>122</v>
      </c>
    </row>
    <row r="12" spans="1:10" ht="15.75" thickBot="1" x14ac:dyDescent="0.3">
      <c r="A12" s="48"/>
      <c r="B12" s="8"/>
      <c r="C12" s="8"/>
      <c r="D12" s="8"/>
      <c r="E12" s="9"/>
      <c r="F12" s="9"/>
      <c r="G12" s="54"/>
      <c r="H12" s="30">
        <f>SUM(F43+'Salad-Sandwich-Wraps'!G27+Pizza!F29+Entrees!E35+Snacks!O28+'Beverages-Linen'!F26)+'Beverages-Linen'!G31</f>
        <v>0</v>
      </c>
      <c r="I12" s="31"/>
    </row>
    <row r="13" spans="1:10" ht="15.75" thickBot="1" x14ac:dyDescent="0.3">
      <c r="A13" s="47"/>
      <c r="B13" s="25" t="s">
        <v>7</v>
      </c>
      <c r="C13" s="25"/>
      <c r="D13" s="25"/>
      <c r="E13" s="7">
        <v>13.95</v>
      </c>
      <c r="F13" s="7">
        <f>+E13*A13</f>
        <v>0</v>
      </c>
      <c r="G13" s="54"/>
      <c r="H13" s="57" t="s">
        <v>102</v>
      </c>
      <c r="I13" s="58"/>
    </row>
    <row r="14" spans="1:10" x14ac:dyDescent="0.25">
      <c r="A14" s="1" t="s">
        <v>16</v>
      </c>
      <c r="B14" s="18"/>
      <c r="C14" s="22"/>
      <c r="D14" s="22"/>
      <c r="E14" s="10"/>
      <c r="F14" s="11"/>
      <c r="G14" s="54"/>
      <c r="H14" s="59">
        <f>+H12*0.09875</f>
        <v>0</v>
      </c>
      <c r="I14" s="60"/>
    </row>
    <row r="15" spans="1:10" x14ac:dyDescent="0.25">
      <c r="A15" s="2"/>
      <c r="B15" s="35" t="s">
        <v>8</v>
      </c>
      <c r="C15" s="36"/>
      <c r="D15" s="12"/>
      <c r="E15" s="19"/>
      <c r="F15" s="11"/>
      <c r="G15" s="54"/>
      <c r="H15" s="61" t="s">
        <v>101</v>
      </c>
      <c r="I15" s="62"/>
    </row>
    <row r="16" spans="1:10" ht="15.75" thickBot="1" x14ac:dyDescent="0.3">
      <c r="A16" s="2"/>
      <c r="B16" s="35" t="s">
        <v>9</v>
      </c>
      <c r="C16" s="36"/>
      <c r="D16" s="20"/>
      <c r="E16" s="19"/>
      <c r="F16" s="11"/>
      <c r="G16" s="54"/>
      <c r="H16" s="63">
        <f>SUM(H12+H14)</f>
        <v>0</v>
      </c>
      <c r="I16" s="64"/>
    </row>
    <row r="17" spans="1:28" x14ac:dyDescent="0.25">
      <c r="A17" s="3"/>
      <c r="B17" s="35" t="s">
        <v>10</v>
      </c>
      <c r="C17" s="36"/>
      <c r="D17" s="20"/>
      <c r="E17" s="19"/>
      <c r="F17" s="11"/>
      <c r="G17" s="54"/>
      <c r="H17" s="54"/>
      <c r="I17" s="54"/>
    </row>
    <row r="18" spans="1:28" x14ac:dyDescent="0.25">
      <c r="A18" s="50"/>
      <c r="B18" s="22"/>
      <c r="C18" s="22"/>
      <c r="D18" s="22"/>
      <c r="E18" s="10"/>
      <c r="F18" s="11"/>
      <c r="G18" s="54"/>
      <c r="H18" s="54"/>
      <c r="I18" s="54"/>
    </row>
    <row r="19" spans="1:28" ht="15.75" thickBot="1" x14ac:dyDescent="0.3">
      <c r="A19" s="51"/>
      <c r="B19" s="23"/>
      <c r="C19" s="23"/>
      <c r="D19" s="23"/>
      <c r="E19" s="13"/>
      <c r="F19" s="14"/>
      <c r="G19" s="54"/>
      <c r="H19" s="54"/>
      <c r="I19" s="54"/>
    </row>
    <row r="20" spans="1:28" ht="15.75" thickBot="1" x14ac:dyDescent="0.3">
      <c r="A20" s="48"/>
      <c r="B20" s="8"/>
      <c r="C20" s="8"/>
      <c r="D20" s="8"/>
      <c r="E20" s="9"/>
      <c r="F20" s="9"/>
      <c r="G20" s="54"/>
      <c r="H20" s="54"/>
      <c r="I20" s="54"/>
    </row>
    <row r="21" spans="1:28" x14ac:dyDescent="0.25">
      <c r="A21" s="52"/>
      <c r="B21" s="33" t="s">
        <v>12</v>
      </c>
      <c r="C21" s="33"/>
      <c r="D21" s="33"/>
      <c r="E21" s="15"/>
      <c r="F21" s="16"/>
      <c r="G21" s="54"/>
      <c r="H21" s="54"/>
      <c r="I21" s="54"/>
    </row>
    <row r="22" spans="1:28" ht="15.75" thickBot="1" x14ac:dyDescent="0.3">
      <c r="A22" s="50" t="s">
        <v>16</v>
      </c>
      <c r="B22" s="38" t="s">
        <v>16</v>
      </c>
      <c r="C22" s="38"/>
      <c r="D22" s="24"/>
      <c r="E22" s="10"/>
      <c r="F22" s="11"/>
      <c r="G22" s="54"/>
      <c r="H22" s="54"/>
      <c r="I22" s="54"/>
    </row>
    <row r="23" spans="1:28" ht="15.75" thickBot="1" x14ac:dyDescent="0.3">
      <c r="A23" s="47"/>
      <c r="B23" s="34" t="s">
        <v>13</v>
      </c>
      <c r="C23" s="34"/>
      <c r="D23" s="22"/>
      <c r="E23" s="10">
        <v>38.950000000000003</v>
      </c>
      <c r="F23" s="7">
        <f>+E23*A23</f>
        <v>0</v>
      </c>
      <c r="G23" s="54"/>
      <c r="H23" s="54"/>
      <c r="I23" s="54"/>
    </row>
    <row r="24" spans="1:28" ht="15.75" thickBot="1" x14ac:dyDescent="0.3">
      <c r="A24" s="47"/>
      <c r="B24" s="34" t="s">
        <v>14</v>
      </c>
      <c r="C24" s="34"/>
      <c r="D24" s="22"/>
      <c r="E24" s="10">
        <v>58.95</v>
      </c>
      <c r="F24" s="7">
        <f>+E24*A24</f>
        <v>0</v>
      </c>
      <c r="G24" s="54"/>
      <c r="H24" s="54"/>
      <c r="I24" s="54"/>
    </row>
    <row r="25" spans="1:28" ht="15.75" thickBot="1" x14ac:dyDescent="0.3">
      <c r="A25" s="47"/>
      <c r="B25" s="37" t="s">
        <v>15</v>
      </c>
      <c r="C25" s="37"/>
      <c r="D25" s="23"/>
      <c r="E25" s="13">
        <v>78.95</v>
      </c>
      <c r="F25" s="7">
        <f>+E25*A25</f>
        <v>0</v>
      </c>
      <c r="G25" s="54"/>
      <c r="H25" s="54"/>
      <c r="I25" s="54"/>
    </row>
    <row r="26" spans="1:28" ht="15.75" thickBot="1" x14ac:dyDescent="0.3">
      <c r="A26" s="48"/>
      <c r="B26" s="8"/>
      <c r="C26" s="8"/>
      <c r="D26" s="8"/>
      <c r="E26" s="9"/>
      <c r="F26" s="9"/>
      <c r="G26" s="54"/>
      <c r="H26" s="54"/>
      <c r="I26" s="54"/>
      <c r="AB26" s="41">
        <f ca="1">+AB26:AP33</f>
        <v>0</v>
      </c>
    </row>
    <row r="27" spans="1:28" ht="15.75" thickBot="1" x14ac:dyDescent="0.3">
      <c r="A27" s="47"/>
      <c r="B27" s="32" t="s">
        <v>5</v>
      </c>
      <c r="C27" s="32"/>
      <c r="D27" s="32"/>
      <c r="E27" s="17">
        <v>8.9499999999999993</v>
      </c>
      <c r="F27" s="7">
        <f>+E27*A27</f>
        <v>0</v>
      </c>
      <c r="G27" s="54"/>
      <c r="H27" s="54"/>
      <c r="I27" s="54"/>
    </row>
    <row r="28" spans="1:28" ht="15.75" thickBot="1" x14ac:dyDescent="0.3">
      <c r="B28" s="18"/>
      <c r="C28" s="18"/>
      <c r="D28" s="18"/>
      <c r="E28" s="19"/>
      <c r="F28" s="19"/>
      <c r="G28" s="54"/>
      <c r="H28" s="54"/>
      <c r="I28" s="54"/>
    </row>
    <row r="29" spans="1:28" ht="15.75" thickBot="1" x14ac:dyDescent="0.3">
      <c r="A29" s="47"/>
      <c r="B29" s="32" t="s">
        <v>6</v>
      </c>
      <c r="C29" s="32"/>
      <c r="D29" s="32"/>
      <c r="E29" s="17">
        <v>8.9499999999999993</v>
      </c>
      <c r="F29" s="7">
        <f>+E29*A29</f>
        <v>0</v>
      </c>
      <c r="G29" s="54"/>
      <c r="H29" s="54"/>
      <c r="I29" s="54"/>
    </row>
    <row r="30" spans="1:28" ht="15.75" thickBot="1" x14ac:dyDescent="0.3">
      <c r="B30" s="18"/>
      <c r="C30" s="18"/>
      <c r="D30" s="18"/>
      <c r="E30" s="19"/>
      <c r="F30" s="19"/>
      <c r="G30" s="54"/>
      <c r="H30" s="54"/>
      <c r="I30" s="54"/>
    </row>
    <row r="31" spans="1:28" ht="15.75" thickBot="1" x14ac:dyDescent="0.3">
      <c r="A31" s="47"/>
      <c r="B31" s="32" t="s">
        <v>11</v>
      </c>
      <c r="C31" s="32"/>
      <c r="D31" s="32"/>
      <c r="E31" s="17">
        <v>2.95</v>
      </c>
      <c r="F31" s="7">
        <f>+E31*A31</f>
        <v>0</v>
      </c>
      <c r="G31" s="54"/>
      <c r="H31" s="54" t="s">
        <v>17</v>
      </c>
      <c r="I31" s="54"/>
    </row>
    <row r="32" spans="1:28" ht="15.75" thickBot="1" x14ac:dyDescent="0.3">
      <c r="B32" s="18"/>
      <c r="C32" s="18"/>
      <c r="D32" s="18"/>
      <c r="E32" s="19"/>
      <c r="F32" s="19"/>
      <c r="G32" s="54"/>
      <c r="H32" s="54"/>
      <c r="I32" s="54"/>
    </row>
    <row r="33" spans="1:9" ht="15.75" thickBot="1" x14ac:dyDescent="0.3">
      <c r="A33" s="47"/>
      <c r="B33" s="32" t="s">
        <v>18</v>
      </c>
      <c r="C33" s="32"/>
      <c r="D33" s="32"/>
      <c r="E33" s="17">
        <v>18.95</v>
      </c>
      <c r="F33" s="7">
        <f>+E33*A33</f>
        <v>0</v>
      </c>
      <c r="G33" s="54"/>
      <c r="H33" s="54"/>
      <c r="I33" s="54"/>
    </row>
    <row r="34" spans="1:9" ht="15.75" thickBot="1" x14ac:dyDescent="0.3">
      <c r="B34" s="18"/>
      <c r="C34" s="18"/>
      <c r="D34" s="18"/>
      <c r="E34" s="19"/>
      <c r="F34" s="19"/>
      <c r="G34" s="54"/>
      <c r="H34" s="54"/>
      <c r="I34" s="54"/>
    </row>
    <row r="35" spans="1:9" ht="15.75" thickBot="1" x14ac:dyDescent="0.3">
      <c r="A35" s="47"/>
      <c r="B35" s="32" t="s">
        <v>19</v>
      </c>
      <c r="C35" s="32"/>
      <c r="D35" s="32"/>
      <c r="E35" s="17">
        <v>9.9499999999999993</v>
      </c>
      <c r="F35" s="7">
        <f>+E35*A35</f>
        <v>0</v>
      </c>
      <c r="G35" s="54"/>
      <c r="H35" s="54"/>
      <c r="I35" s="54"/>
    </row>
    <row r="36" spans="1:9" ht="15.75" thickBot="1" x14ac:dyDescent="0.3">
      <c r="B36" s="18"/>
      <c r="C36" s="18"/>
      <c r="D36" s="18"/>
      <c r="E36" s="19"/>
      <c r="F36" s="19"/>
      <c r="G36" s="54"/>
      <c r="H36" s="54"/>
      <c r="I36" s="54"/>
    </row>
    <row r="37" spans="1:9" ht="15.75" thickBot="1" x14ac:dyDescent="0.3">
      <c r="A37" s="47"/>
      <c r="B37" s="32" t="s">
        <v>20</v>
      </c>
      <c r="C37" s="32"/>
      <c r="D37" s="32"/>
      <c r="E37" s="17">
        <v>13.95</v>
      </c>
      <c r="F37" s="7">
        <f>+E37*A37</f>
        <v>0</v>
      </c>
      <c r="G37" s="54"/>
      <c r="H37" s="54"/>
      <c r="I37" s="54"/>
    </row>
    <row r="38" spans="1:9" ht="15.75" thickBot="1" x14ac:dyDescent="0.3">
      <c r="B38" s="18"/>
      <c r="C38" s="18"/>
      <c r="D38" s="18"/>
      <c r="E38" s="19"/>
      <c r="F38" s="19"/>
      <c r="G38" s="54"/>
      <c r="H38" s="54"/>
      <c r="I38" s="54"/>
    </row>
    <row r="39" spans="1:9" ht="15.75" thickBot="1" x14ac:dyDescent="0.3">
      <c r="A39" s="47"/>
      <c r="B39" s="32" t="s">
        <v>21</v>
      </c>
      <c r="C39" s="32"/>
      <c r="D39" s="32"/>
      <c r="E39" s="17">
        <v>1.5</v>
      </c>
      <c r="F39" s="7">
        <f>+E39*A39</f>
        <v>0</v>
      </c>
      <c r="G39" s="54"/>
      <c r="H39" s="54"/>
      <c r="I39" s="54"/>
    </row>
    <row r="40" spans="1:9" ht="15.75" thickBot="1" x14ac:dyDescent="0.3">
      <c r="A40" s="47"/>
      <c r="B40" s="32" t="s">
        <v>22</v>
      </c>
      <c r="C40" s="32"/>
      <c r="D40" s="32"/>
      <c r="E40" s="17">
        <v>1.5</v>
      </c>
      <c r="F40" s="7">
        <f>+E40*A40</f>
        <v>0</v>
      </c>
      <c r="G40" s="54"/>
      <c r="H40" s="54"/>
      <c r="I40" s="54"/>
    </row>
    <row r="41" spans="1:9" x14ac:dyDescent="0.25">
      <c r="B41" s="18"/>
      <c r="C41" s="18"/>
      <c r="D41" s="18"/>
      <c r="E41" s="19"/>
      <c r="F41" s="19"/>
      <c r="G41" s="54"/>
      <c r="H41" s="54"/>
      <c r="I41" s="54"/>
    </row>
    <row r="42" spans="1:9" x14ac:dyDescent="0.25">
      <c r="B42" s="18"/>
      <c r="C42" s="18"/>
      <c r="D42" s="18"/>
      <c r="E42" s="19"/>
      <c r="F42" s="19"/>
      <c r="G42" s="54"/>
      <c r="H42" s="54"/>
      <c r="I42" s="54"/>
    </row>
    <row r="43" spans="1:9" x14ac:dyDescent="0.25">
      <c r="B43" s="18"/>
      <c r="C43" s="65" t="s">
        <v>41</v>
      </c>
      <c r="D43" s="66"/>
      <c r="E43" s="67"/>
      <c r="F43" s="68">
        <f>SUM(F40,F39,F37,F35,F33,F31,F29,F27,F25,F24,F23,F13,F11)</f>
        <v>0</v>
      </c>
      <c r="G43" s="54"/>
      <c r="H43" s="54"/>
      <c r="I43" s="54"/>
    </row>
    <row r="44" spans="1:9" x14ac:dyDescent="0.25">
      <c r="A44" s="4" t="s">
        <v>118</v>
      </c>
      <c r="D44" s="5"/>
      <c r="E44" s="4"/>
    </row>
    <row r="45" spans="1:9" x14ac:dyDescent="0.25">
      <c r="A45" s="53"/>
      <c r="B45" s="53"/>
      <c r="C45" s="53"/>
      <c r="D45" s="53"/>
      <c r="E45" s="53"/>
      <c r="F45" s="53"/>
    </row>
    <row r="46" spans="1:9" x14ac:dyDescent="0.25">
      <c r="A46" s="53"/>
      <c r="B46" s="53"/>
      <c r="C46" s="53"/>
      <c r="D46" s="53"/>
      <c r="E46" s="53"/>
      <c r="F46" s="53"/>
    </row>
    <row r="47" spans="1:9" x14ac:dyDescent="0.25">
      <c r="A47" s="53"/>
      <c r="B47" s="53"/>
      <c r="C47" s="53"/>
      <c r="D47" s="53"/>
      <c r="E47" s="53"/>
      <c r="F47" s="53"/>
    </row>
    <row r="48" spans="1:9" x14ac:dyDescent="0.25">
      <c r="A48" s="53"/>
      <c r="B48" s="53"/>
      <c r="C48" s="53"/>
      <c r="D48" s="53"/>
      <c r="E48" s="53"/>
      <c r="F48" s="53"/>
    </row>
  </sheetData>
  <sheetProtection algorithmName="SHA-512" hashValue="V2OIudli/m+5rgyBnGwdmFgQO2sW1bj/27os5OzqGth1XYshwPVdU6Rl19sfSosc5EcDLoglMCIft9skCzIzPQ==" saltValue="iftsWMvK0N5yxTgCOzJkng==" spinCount="100000" sheet="1" formatCells="0" formatColumns="0" formatRows="0" insertColumns="0" insertRows="0" insertHyperlinks="0" selectLockedCells="1"/>
  <mergeCells count="31">
    <mergeCell ref="A45:F48"/>
    <mergeCell ref="B29:D29"/>
    <mergeCell ref="H15:I15"/>
    <mergeCell ref="B15:C15"/>
    <mergeCell ref="B16:C16"/>
    <mergeCell ref="B17:C17"/>
    <mergeCell ref="B24:C24"/>
    <mergeCell ref="B25:C25"/>
    <mergeCell ref="B22:C22"/>
    <mergeCell ref="B11:D11"/>
    <mergeCell ref="B27:D27"/>
    <mergeCell ref="C1:G4"/>
    <mergeCell ref="B6:F6"/>
    <mergeCell ref="B7:F7"/>
    <mergeCell ref="B8:F8"/>
    <mergeCell ref="H6:I6"/>
    <mergeCell ref="H7:I7"/>
    <mergeCell ref="C43:E43"/>
    <mergeCell ref="H13:I13"/>
    <mergeCell ref="H14:I14"/>
    <mergeCell ref="H11:I11"/>
    <mergeCell ref="H16:I16"/>
    <mergeCell ref="H12:I12"/>
    <mergeCell ref="B33:D33"/>
    <mergeCell ref="B35:D35"/>
    <mergeCell ref="B37:D37"/>
    <mergeCell ref="B39:D39"/>
    <mergeCell ref="B40:D40"/>
    <mergeCell ref="B31:D31"/>
    <mergeCell ref="B21:D21"/>
    <mergeCell ref="B23:C23"/>
  </mergeCells>
  <pageMargins left="0.25" right="0.25" top="0.75" bottom="0.75" header="0.3" footer="0.3"/>
  <pageSetup fitToWidth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5A8FC-905B-41A2-A957-5A8ED21515FC}">
  <dimension ref="A1:H33"/>
  <sheetViews>
    <sheetView workbookViewId="0">
      <selection activeCell="A8" sqref="A8"/>
    </sheetView>
  </sheetViews>
  <sheetFormatPr defaultRowHeight="15" x14ac:dyDescent="0.25"/>
  <cols>
    <col min="1" max="1" width="11.5703125" style="4" bestFit="1" customWidth="1"/>
    <col min="2" max="2" width="7.7109375" style="41" customWidth="1"/>
    <col min="3" max="3" width="7.28515625" style="41" customWidth="1"/>
    <col min="4" max="4" width="16.7109375" style="41" customWidth="1"/>
    <col min="5" max="5" width="10.7109375" style="41" bestFit="1" customWidth="1"/>
    <col min="6" max="6" width="9.140625" style="5"/>
    <col min="7" max="7" width="14.42578125" style="5" customWidth="1"/>
    <col min="8" max="16384" width="9.140625" style="41"/>
  </cols>
  <sheetData>
    <row r="1" spans="1:8" ht="15.75" thickBot="1" x14ac:dyDescent="0.3"/>
    <row r="2" spans="1:8" x14ac:dyDescent="0.25">
      <c r="B2" s="69" t="s">
        <v>112</v>
      </c>
      <c r="C2" s="70"/>
      <c r="D2" s="70"/>
      <c r="E2" s="70"/>
      <c r="F2" s="70"/>
      <c r="G2" s="71"/>
    </row>
    <row r="3" spans="1:8" ht="15.75" thickBot="1" x14ac:dyDescent="0.3">
      <c r="B3" s="72"/>
      <c r="C3" s="73"/>
      <c r="D3" s="73"/>
      <c r="E3" s="73"/>
      <c r="F3" s="73"/>
      <c r="G3" s="74"/>
    </row>
    <row r="6" spans="1:8" ht="18.75" x14ac:dyDescent="0.3">
      <c r="A6" s="80" t="s">
        <v>27</v>
      </c>
      <c r="B6" s="81" t="s">
        <v>123</v>
      </c>
      <c r="C6" s="81"/>
    </row>
    <row r="7" spans="1:8" ht="21" x14ac:dyDescent="0.35">
      <c r="B7" s="42" t="s">
        <v>124</v>
      </c>
      <c r="C7" s="42" t="s">
        <v>125</v>
      </c>
      <c r="D7" s="76" t="s">
        <v>32</v>
      </c>
      <c r="E7" s="76"/>
      <c r="F7" s="19" t="s">
        <v>3</v>
      </c>
      <c r="G7" s="19" t="s">
        <v>4</v>
      </c>
      <c r="H7" s="41" t="s">
        <v>121</v>
      </c>
    </row>
    <row r="8" spans="1:8" x14ac:dyDescent="0.25">
      <c r="A8" s="2"/>
      <c r="B8" s="75"/>
      <c r="C8" s="75"/>
      <c r="D8" s="35" t="s">
        <v>28</v>
      </c>
      <c r="E8" s="36"/>
      <c r="F8" s="68">
        <v>11.95</v>
      </c>
      <c r="G8" s="68">
        <f>+F8*A8</f>
        <v>0</v>
      </c>
    </row>
    <row r="9" spans="1:8" x14ac:dyDescent="0.25">
      <c r="A9" s="2"/>
      <c r="B9" s="75"/>
      <c r="C9" s="75"/>
      <c r="D9" s="35" t="s">
        <v>29</v>
      </c>
      <c r="E9" s="36"/>
      <c r="F9" s="68">
        <v>11.95</v>
      </c>
      <c r="G9" s="68">
        <f t="shared" ref="G9:G11" si="0">+F9*A9</f>
        <v>0</v>
      </c>
    </row>
    <row r="10" spans="1:8" x14ac:dyDescent="0.25">
      <c r="A10" s="2"/>
      <c r="B10" s="75"/>
      <c r="C10" s="75"/>
      <c r="D10" s="35" t="s">
        <v>30</v>
      </c>
      <c r="E10" s="36"/>
      <c r="F10" s="68">
        <v>11.95</v>
      </c>
      <c r="G10" s="68">
        <f t="shared" si="0"/>
        <v>0</v>
      </c>
    </row>
    <row r="11" spans="1:8" x14ac:dyDescent="0.25">
      <c r="A11" s="2"/>
      <c r="B11" s="75"/>
      <c r="C11" s="75"/>
      <c r="D11" s="35" t="s">
        <v>31</v>
      </c>
      <c r="E11" s="36"/>
      <c r="F11" s="68">
        <v>11.95</v>
      </c>
      <c r="G11" s="68">
        <f t="shared" si="0"/>
        <v>0</v>
      </c>
    </row>
    <row r="12" spans="1:8" x14ac:dyDescent="0.25">
      <c r="D12" s="54"/>
      <c r="E12" s="54"/>
      <c r="F12" s="19"/>
      <c r="G12" s="19"/>
    </row>
    <row r="13" spans="1:8" ht="18.75" x14ac:dyDescent="0.3">
      <c r="A13" s="80" t="s">
        <v>27</v>
      </c>
      <c r="B13" s="81" t="s">
        <v>123</v>
      </c>
      <c r="C13" s="81"/>
      <c r="D13" s="54"/>
      <c r="E13" s="54"/>
      <c r="F13" s="19"/>
      <c r="G13" s="19"/>
    </row>
    <row r="14" spans="1:8" ht="21" x14ac:dyDescent="0.35">
      <c r="B14" s="42" t="s">
        <v>124</v>
      </c>
      <c r="C14" s="42" t="s">
        <v>125</v>
      </c>
      <c r="D14" s="76" t="s">
        <v>33</v>
      </c>
      <c r="E14" s="76"/>
      <c r="F14" s="19" t="s">
        <v>3</v>
      </c>
      <c r="G14" s="19" t="s">
        <v>4</v>
      </c>
    </row>
    <row r="15" spans="1:8" x14ac:dyDescent="0.25">
      <c r="A15" s="2"/>
      <c r="B15" s="75"/>
      <c r="C15" s="75"/>
      <c r="D15" s="35" t="s">
        <v>34</v>
      </c>
      <c r="E15" s="36"/>
      <c r="F15" s="68">
        <v>12.95</v>
      </c>
      <c r="G15" s="68">
        <f>+F15*A15</f>
        <v>0</v>
      </c>
    </row>
    <row r="16" spans="1:8" x14ac:dyDescent="0.25">
      <c r="A16" s="2"/>
      <c r="B16" s="75"/>
      <c r="C16" s="75"/>
      <c r="D16" s="35" t="s">
        <v>35</v>
      </c>
      <c r="E16" s="36"/>
      <c r="F16" s="68">
        <v>12.95</v>
      </c>
      <c r="G16" s="68">
        <f t="shared" ref="G16:G18" si="1">+F16*A16</f>
        <v>0</v>
      </c>
    </row>
    <row r="17" spans="1:7" x14ac:dyDescent="0.25">
      <c r="A17" s="2"/>
      <c r="B17" s="75"/>
      <c r="C17" s="75"/>
      <c r="D17" s="35" t="s">
        <v>36</v>
      </c>
      <c r="E17" s="36"/>
      <c r="F17" s="68">
        <v>12.95</v>
      </c>
      <c r="G17" s="68">
        <f t="shared" si="1"/>
        <v>0</v>
      </c>
    </row>
    <row r="18" spans="1:7" x14ac:dyDescent="0.25">
      <c r="A18" s="2"/>
      <c r="B18" s="75"/>
      <c r="C18" s="75"/>
      <c r="D18" s="35" t="s">
        <v>29</v>
      </c>
      <c r="E18" s="36"/>
      <c r="F18" s="68">
        <v>12.95</v>
      </c>
      <c r="G18" s="68">
        <f t="shared" si="1"/>
        <v>0</v>
      </c>
    </row>
    <row r="19" spans="1:7" x14ac:dyDescent="0.25">
      <c r="D19" s="54"/>
      <c r="E19" s="54"/>
      <c r="F19" s="19"/>
      <c r="G19" s="19"/>
    </row>
    <row r="20" spans="1:7" ht="18.75" x14ac:dyDescent="0.3">
      <c r="A20" s="80" t="s">
        <v>27</v>
      </c>
      <c r="B20" s="81" t="s">
        <v>123</v>
      </c>
      <c r="C20" s="81"/>
      <c r="D20" s="54"/>
      <c r="E20" s="54"/>
      <c r="F20" s="19"/>
      <c r="G20" s="19"/>
    </row>
    <row r="21" spans="1:7" ht="21" x14ac:dyDescent="0.35">
      <c r="B21" s="42" t="s">
        <v>124</v>
      </c>
      <c r="C21" s="42" t="s">
        <v>125</v>
      </c>
      <c r="D21" s="76" t="s">
        <v>37</v>
      </c>
      <c r="E21" s="76"/>
      <c r="F21" s="19" t="s">
        <v>3</v>
      </c>
      <c r="G21" s="19" t="s">
        <v>4</v>
      </c>
    </row>
    <row r="22" spans="1:7" x14ac:dyDescent="0.25">
      <c r="A22" s="2"/>
      <c r="B22" s="75"/>
      <c r="C22" s="75"/>
      <c r="D22" s="35" t="s">
        <v>38</v>
      </c>
      <c r="E22" s="36"/>
      <c r="F22" s="68">
        <v>11.95</v>
      </c>
      <c r="G22" s="68">
        <f>+F22*A22</f>
        <v>0</v>
      </c>
    </row>
    <row r="23" spans="1:7" x14ac:dyDescent="0.25">
      <c r="A23" s="2"/>
      <c r="B23" s="75"/>
      <c r="C23" s="75"/>
      <c r="D23" s="77" t="s">
        <v>39</v>
      </c>
      <c r="E23" s="77"/>
      <c r="F23" s="68">
        <v>14.95</v>
      </c>
      <c r="G23" s="68">
        <f>+F23*A23</f>
        <v>0</v>
      </c>
    </row>
    <row r="24" spans="1:7" x14ac:dyDescent="0.25">
      <c r="A24" s="2"/>
      <c r="B24" s="75"/>
      <c r="C24" s="75"/>
      <c r="D24" s="77" t="s">
        <v>40</v>
      </c>
      <c r="E24" s="77"/>
      <c r="F24" s="68">
        <v>13.95</v>
      </c>
      <c r="G24" s="68">
        <f>+F24*A24</f>
        <v>0</v>
      </c>
    </row>
    <row r="25" spans="1:7" x14ac:dyDescent="0.25">
      <c r="D25" s="54"/>
      <c r="E25" s="54"/>
      <c r="F25" s="19"/>
      <c r="G25" s="19"/>
    </row>
    <row r="26" spans="1:7" x14ac:dyDescent="0.25">
      <c r="D26" s="54"/>
      <c r="E26" s="54"/>
      <c r="F26" s="19"/>
      <c r="G26" s="19"/>
    </row>
    <row r="27" spans="1:7" x14ac:dyDescent="0.25">
      <c r="D27" s="65" t="s">
        <v>41</v>
      </c>
      <c r="E27" s="66"/>
      <c r="F27" s="67"/>
      <c r="G27" s="68">
        <f>SUM(G8:G11,G15:G18,G22:G24)</f>
        <v>0</v>
      </c>
    </row>
    <row r="29" spans="1:7" x14ac:dyDescent="0.25">
      <c r="A29" s="4" t="s">
        <v>118</v>
      </c>
      <c r="B29" s="4"/>
      <c r="C29" s="4"/>
      <c r="D29" s="4"/>
      <c r="E29" s="5"/>
      <c r="F29" s="4"/>
    </row>
    <row r="30" spans="1:7" x14ac:dyDescent="0.25">
      <c r="A30" s="53"/>
      <c r="B30" s="53"/>
      <c r="C30" s="53"/>
      <c r="D30" s="53"/>
      <c r="E30" s="53"/>
      <c r="F30" s="53"/>
      <c r="G30" s="53"/>
    </row>
    <row r="31" spans="1:7" x14ac:dyDescent="0.25">
      <c r="A31" s="53"/>
      <c r="B31" s="53"/>
      <c r="C31" s="53"/>
      <c r="D31" s="53"/>
      <c r="E31" s="53"/>
      <c r="F31" s="53"/>
      <c r="G31" s="53"/>
    </row>
    <row r="32" spans="1:7" x14ac:dyDescent="0.25">
      <c r="A32" s="53"/>
      <c r="B32" s="53"/>
      <c r="C32" s="53"/>
      <c r="D32" s="53"/>
      <c r="E32" s="53"/>
      <c r="F32" s="53"/>
      <c r="G32" s="53"/>
    </row>
    <row r="33" spans="1:7" x14ac:dyDescent="0.25">
      <c r="A33" s="53"/>
      <c r="B33" s="53"/>
      <c r="C33" s="53"/>
      <c r="D33" s="53"/>
      <c r="E33" s="53"/>
      <c r="F33" s="53"/>
      <c r="G33" s="53"/>
    </row>
  </sheetData>
  <sheetProtection algorithmName="SHA-512" hashValue="AOOfHE8g0F6f1MeaUUYlJfIxFn5SxmCXZJVYNqWK4BEhCZEk7PLIexyBkOY4IsXQFLW10fKK21WYlwYJqKgqFA==" saltValue="A0BmhcOrKjGyZQeb2voUVA==" spinCount="100000" sheet="1" objects="1" scenarios="1" selectLockedCells="1"/>
  <mergeCells count="20">
    <mergeCell ref="D21:E21"/>
    <mergeCell ref="B6:C6"/>
    <mergeCell ref="B13:C13"/>
    <mergeCell ref="B20:C20"/>
    <mergeCell ref="D27:F27"/>
    <mergeCell ref="D22:E22"/>
    <mergeCell ref="D14:E14"/>
    <mergeCell ref="B2:G3"/>
    <mergeCell ref="A30:G33"/>
    <mergeCell ref="D8:E8"/>
    <mergeCell ref="D9:E9"/>
    <mergeCell ref="D10:E10"/>
    <mergeCell ref="D11:E11"/>
    <mergeCell ref="D7:E7"/>
    <mergeCell ref="D23:E23"/>
    <mergeCell ref="D24:E24"/>
    <mergeCell ref="D15:E15"/>
    <mergeCell ref="D16:E16"/>
    <mergeCell ref="D17:E17"/>
    <mergeCell ref="D18:E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286AD-892A-4023-913A-5C7D717E5FFA}">
  <dimension ref="A1:G35"/>
  <sheetViews>
    <sheetView workbookViewId="0">
      <selection activeCell="A10" sqref="A10"/>
    </sheetView>
  </sheetViews>
  <sheetFormatPr defaultRowHeight="15" x14ac:dyDescent="0.25"/>
  <cols>
    <col min="1" max="1" width="11.5703125" style="4" bestFit="1" customWidth="1"/>
    <col min="2" max="2" width="15.28515625" style="4" bestFit="1" customWidth="1"/>
    <col min="3" max="3" width="7.140625" style="4" customWidth="1"/>
    <col min="4" max="4" width="5.7109375" style="4" customWidth="1"/>
    <col min="5" max="5" width="9.140625" style="5"/>
    <col min="6" max="6" width="12.5703125" style="5" customWidth="1"/>
    <col min="7" max="16384" width="9.140625" style="41"/>
  </cols>
  <sheetData>
    <row r="1" spans="1:7" ht="15.75" thickBot="1" x14ac:dyDescent="0.3"/>
    <row r="2" spans="1:7" x14ac:dyDescent="0.25">
      <c r="B2" s="69" t="s">
        <v>113</v>
      </c>
      <c r="C2" s="70"/>
      <c r="D2" s="70"/>
      <c r="E2" s="70"/>
      <c r="F2" s="71"/>
    </row>
    <row r="3" spans="1:7" ht="15.75" thickBot="1" x14ac:dyDescent="0.3">
      <c r="B3" s="72"/>
      <c r="C3" s="73"/>
      <c r="D3" s="73"/>
      <c r="E3" s="73"/>
      <c r="F3" s="74"/>
    </row>
    <row r="6" spans="1:7" ht="18.75" x14ac:dyDescent="0.3">
      <c r="A6" s="80" t="s">
        <v>27</v>
      </c>
    </row>
    <row r="8" spans="1:7" ht="21" x14ac:dyDescent="0.35">
      <c r="A8" s="82" t="s">
        <v>42</v>
      </c>
      <c r="B8" s="82"/>
      <c r="C8" s="82"/>
      <c r="D8" s="83"/>
      <c r="E8" s="6"/>
      <c r="F8" s="6"/>
    </row>
    <row r="9" spans="1:7" x14ac:dyDescent="0.25">
      <c r="A9" s="83"/>
      <c r="B9" s="83"/>
      <c r="C9" s="83"/>
      <c r="D9" s="83"/>
      <c r="E9" s="6"/>
      <c r="F9" s="6"/>
    </row>
    <row r="10" spans="1:7" x14ac:dyDescent="0.25">
      <c r="A10" s="2"/>
      <c r="B10" s="79" t="s">
        <v>43</v>
      </c>
      <c r="C10" s="79"/>
      <c r="D10" s="79"/>
      <c r="E10" s="68">
        <v>13.95</v>
      </c>
      <c r="F10" s="68">
        <f>+E10*A10</f>
        <v>0</v>
      </c>
      <c r="G10" s="41" t="s">
        <v>121</v>
      </c>
    </row>
    <row r="11" spans="1:7" x14ac:dyDescent="0.25">
      <c r="A11" s="2"/>
      <c r="B11" s="79" t="s">
        <v>44</v>
      </c>
      <c r="C11" s="79"/>
      <c r="D11" s="79"/>
      <c r="E11" s="68">
        <v>15.95</v>
      </c>
      <c r="F11" s="68">
        <f t="shared" ref="F11:F15" si="0">+E11*A11</f>
        <v>0</v>
      </c>
    </row>
    <row r="12" spans="1:7" x14ac:dyDescent="0.25">
      <c r="A12" s="2"/>
      <c r="B12" s="79" t="s">
        <v>2</v>
      </c>
      <c r="C12" s="79"/>
      <c r="D12" s="79"/>
      <c r="E12" s="68">
        <v>15.95</v>
      </c>
      <c r="F12" s="68">
        <f t="shared" si="0"/>
        <v>0</v>
      </c>
    </row>
    <row r="13" spans="1:7" x14ac:dyDescent="0.25">
      <c r="A13" s="2"/>
      <c r="B13" s="79" t="s">
        <v>45</v>
      </c>
      <c r="C13" s="79"/>
      <c r="D13" s="79"/>
      <c r="E13" s="68">
        <v>15.95</v>
      </c>
      <c r="F13" s="68">
        <f t="shared" si="0"/>
        <v>0</v>
      </c>
    </row>
    <row r="14" spans="1:7" x14ac:dyDescent="0.25">
      <c r="A14" s="2"/>
      <c r="B14" s="79" t="s">
        <v>46</v>
      </c>
      <c r="C14" s="79"/>
      <c r="D14" s="79"/>
      <c r="E14" s="68">
        <v>15.95</v>
      </c>
      <c r="F14" s="68">
        <f t="shared" si="0"/>
        <v>0</v>
      </c>
    </row>
    <row r="15" spans="1:7" x14ac:dyDescent="0.25">
      <c r="A15" s="2"/>
      <c r="B15" s="79" t="s">
        <v>29</v>
      </c>
      <c r="C15" s="79"/>
      <c r="D15" s="79"/>
      <c r="E15" s="68">
        <v>15.95</v>
      </c>
      <c r="F15" s="68">
        <f t="shared" si="0"/>
        <v>0</v>
      </c>
    </row>
    <row r="16" spans="1:7" x14ac:dyDescent="0.25">
      <c r="A16" s="83"/>
      <c r="B16" s="79"/>
      <c r="C16" s="79"/>
      <c r="D16" s="79"/>
      <c r="E16" s="68"/>
      <c r="F16" s="68"/>
    </row>
    <row r="17" spans="1:6" ht="18.75" x14ac:dyDescent="0.3">
      <c r="A17" s="83"/>
      <c r="B17" s="84" t="s">
        <v>40</v>
      </c>
      <c r="C17" s="79"/>
      <c r="D17" s="79"/>
      <c r="E17" s="68"/>
      <c r="F17" s="68"/>
    </row>
    <row r="18" spans="1:6" x14ac:dyDescent="0.25">
      <c r="A18" s="2"/>
      <c r="B18" s="79" t="s">
        <v>43</v>
      </c>
      <c r="C18" s="79"/>
      <c r="D18" s="79"/>
      <c r="E18" s="68">
        <v>17.95</v>
      </c>
      <c r="F18" s="68">
        <f t="shared" ref="F18:F20" si="1">+E18*A18</f>
        <v>0</v>
      </c>
    </row>
    <row r="19" spans="1:6" x14ac:dyDescent="0.25">
      <c r="A19" s="2"/>
      <c r="B19" s="79" t="s">
        <v>47</v>
      </c>
      <c r="C19" s="79"/>
      <c r="D19" s="79"/>
      <c r="E19" s="68">
        <v>17.95</v>
      </c>
      <c r="F19" s="68">
        <f t="shared" si="1"/>
        <v>0</v>
      </c>
    </row>
    <row r="20" spans="1:6" x14ac:dyDescent="0.25">
      <c r="A20" s="2"/>
      <c r="B20" s="79" t="s">
        <v>45</v>
      </c>
      <c r="C20" s="79"/>
      <c r="D20" s="79"/>
      <c r="E20" s="68">
        <v>17.95</v>
      </c>
      <c r="F20" s="68">
        <f t="shared" si="1"/>
        <v>0</v>
      </c>
    </row>
    <row r="21" spans="1:6" x14ac:dyDescent="0.25">
      <c r="A21" s="83"/>
      <c r="B21" s="79"/>
      <c r="C21" s="79"/>
      <c r="D21" s="79"/>
      <c r="E21" s="68"/>
      <c r="F21" s="68"/>
    </row>
    <row r="22" spans="1:6" ht="18.75" x14ac:dyDescent="0.3">
      <c r="A22" s="83"/>
      <c r="B22" s="84" t="s">
        <v>39</v>
      </c>
      <c r="C22" s="79"/>
      <c r="D22" s="79"/>
      <c r="E22" s="68"/>
      <c r="F22" s="68"/>
    </row>
    <row r="23" spans="1:6" x14ac:dyDescent="0.25">
      <c r="A23" s="2"/>
      <c r="B23" s="79" t="s">
        <v>43</v>
      </c>
      <c r="C23" s="79"/>
      <c r="D23" s="79"/>
      <c r="E23" s="68">
        <v>17.95</v>
      </c>
      <c r="F23" s="68">
        <f t="shared" ref="F23:F25" si="2">+E23*A23</f>
        <v>0</v>
      </c>
    </row>
    <row r="24" spans="1:6" x14ac:dyDescent="0.25">
      <c r="A24" s="2"/>
      <c r="B24" s="79" t="s">
        <v>48</v>
      </c>
      <c r="C24" s="79"/>
      <c r="D24" s="79"/>
      <c r="E24" s="68">
        <v>17.95</v>
      </c>
      <c r="F24" s="68">
        <f t="shared" si="2"/>
        <v>0</v>
      </c>
    </row>
    <row r="25" spans="1:6" x14ac:dyDescent="0.25">
      <c r="A25" s="2"/>
      <c r="B25" s="79" t="s">
        <v>45</v>
      </c>
      <c r="C25" s="79"/>
      <c r="D25" s="79"/>
      <c r="E25" s="68">
        <v>17.95</v>
      </c>
      <c r="F25" s="68">
        <f t="shared" si="2"/>
        <v>0</v>
      </c>
    </row>
    <row r="26" spans="1:6" x14ac:dyDescent="0.25">
      <c r="A26" s="83"/>
      <c r="B26" s="79"/>
      <c r="C26" s="79"/>
      <c r="D26" s="79"/>
      <c r="E26" s="68"/>
      <c r="F26" s="68"/>
    </row>
    <row r="27" spans="1:6" x14ac:dyDescent="0.25">
      <c r="B27" s="18"/>
      <c r="C27" s="18"/>
      <c r="D27" s="18"/>
      <c r="E27" s="19"/>
      <c r="F27" s="19"/>
    </row>
    <row r="28" spans="1:6" x14ac:dyDescent="0.25">
      <c r="B28" s="18"/>
      <c r="C28" s="18"/>
      <c r="D28" s="18"/>
      <c r="E28" s="19"/>
      <c r="F28" s="19"/>
    </row>
    <row r="29" spans="1:6" x14ac:dyDescent="0.25">
      <c r="B29" s="18"/>
      <c r="C29" s="78" t="s">
        <v>41</v>
      </c>
      <c r="D29" s="78"/>
      <c r="E29" s="78"/>
      <c r="F29" s="68">
        <f>SUM(F10:F25)</f>
        <v>0</v>
      </c>
    </row>
    <row r="31" spans="1:6" x14ac:dyDescent="0.25">
      <c r="A31" s="4" t="s">
        <v>118</v>
      </c>
      <c r="D31" s="5"/>
      <c r="E31" s="4"/>
    </row>
    <row r="32" spans="1:6" x14ac:dyDescent="0.25">
      <c r="A32" s="53"/>
      <c r="B32" s="53"/>
      <c r="C32" s="53"/>
      <c r="D32" s="53"/>
      <c r="E32" s="53"/>
      <c r="F32" s="53"/>
    </row>
    <row r="33" spans="1:6" x14ac:dyDescent="0.25">
      <c r="A33" s="53"/>
      <c r="B33" s="53"/>
      <c r="C33" s="53"/>
      <c r="D33" s="53"/>
      <c r="E33" s="53"/>
      <c r="F33" s="53"/>
    </row>
    <row r="34" spans="1:6" x14ac:dyDescent="0.25">
      <c r="A34" s="53"/>
      <c r="B34" s="53"/>
      <c r="C34" s="53"/>
      <c r="D34" s="53"/>
      <c r="E34" s="53"/>
      <c r="F34" s="53"/>
    </row>
    <row r="35" spans="1:6" x14ac:dyDescent="0.25">
      <c r="A35" s="53"/>
      <c r="B35" s="53"/>
      <c r="C35" s="53"/>
      <c r="D35" s="53"/>
      <c r="E35" s="53"/>
      <c r="F35" s="53"/>
    </row>
  </sheetData>
  <sheetProtection algorithmName="SHA-512" hashValue="EYU89SjjNKIfJ9s2LuUgxk82VVuoIWJSwAn5R4eMx2LY0UkkxOcy9uOxaaS9jaGm1zI73vN1f7wQAbWbEIRgaQ==" saltValue="jf9y33kc/QA2rFzxuZbR6w==" spinCount="100000" sheet="1" objects="1" scenarios="1" formatCells="0" formatColumns="0" formatRows="0" insertColumns="0" insertRows="0" insertHyperlinks="0" selectLockedCells="1"/>
  <mergeCells count="4">
    <mergeCell ref="A8:C8"/>
    <mergeCell ref="C29:E29"/>
    <mergeCell ref="B2:F3"/>
    <mergeCell ref="A32:F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9BC22-3200-4F0E-9E53-5CF0DFB3CED0}">
  <dimension ref="A1:G40"/>
  <sheetViews>
    <sheetView workbookViewId="0">
      <selection activeCell="B10" sqref="B10:E35"/>
    </sheetView>
  </sheetViews>
  <sheetFormatPr defaultRowHeight="15" x14ac:dyDescent="0.25"/>
  <cols>
    <col min="1" max="1" width="11.5703125" style="4" bestFit="1" customWidth="1"/>
    <col min="2" max="2" width="22.5703125" style="4" bestFit="1" customWidth="1"/>
    <col min="3" max="3" width="8.28515625" style="4" customWidth="1"/>
    <col min="4" max="4" width="12.140625" style="5" customWidth="1"/>
    <col min="5" max="5" width="16.42578125" style="5" customWidth="1"/>
    <col min="6" max="16384" width="9.140625" style="41"/>
  </cols>
  <sheetData>
    <row r="1" spans="1:6" ht="15.75" thickBot="1" x14ac:dyDescent="0.3"/>
    <row r="2" spans="1:6" x14ac:dyDescent="0.25">
      <c r="B2" s="69" t="s">
        <v>114</v>
      </c>
      <c r="C2" s="70"/>
      <c r="D2" s="70"/>
      <c r="E2" s="70"/>
      <c r="F2" s="71"/>
    </row>
    <row r="3" spans="1:6" ht="15.75" thickBot="1" x14ac:dyDescent="0.3">
      <c r="B3" s="72"/>
      <c r="C3" s="73"/>
      <c r="D3" s="73"/>
      <c r="E3" s="73"/>
      <c r="F3" s="74"/>
    </row>
    <row r="6" spans="1:6" ht="18.75" x14ac:dyDescent="0.3">
      <c r="A6" s="80" t="s">
        <v>27</v>
      </c>
    </row>
    <row r="8" spans="1:6" x14ac:dyDescent="0.25">
      <c r="A8" s="53" t="s">
        <v>56</v>
      </c>
      <c r="B8" s="53"/>
    </row>
    <row r="10" spans="1:6" x14ac:dyDescent="0.25">
      <c r="A10" s="2"/>
      <c r="B10" s="79" t="s">
        <v>49</v>
      </c>
      <c r="C10" s="79"/>
      <c r="D10" s="68">
        <v>12.95</v>
      </c>
      <c r="E10" s="68">
        <f>+D10*A10</f>
        <v>0</v>
      </c>
    </row>
    <row r="11" spans="1:6" x14ac:dyDescent="0.25">
      <c r="A11" s="2"/>
      <c r="B11" s="79" t="s">
        <v>50</v>
      </c>
      <c r="C11" s="79"/>
      <c r="D11" s="68">
        <v>1.5</v>
      </c>
      <c r="E11" s="68">
        <f>+D11*A11</f>
        <v>0</v>
      </c>
    </row>
    <row r="12" spans="1:6" x14ac:dyDescent="0.25">
      <c r="B12" s="18"/>
      <c r="C12" s="18"/>
      <c r="D12" s="19"/>
      <c r="E12" s="19"/>
    </row>
    <row r="13" spans="1:6" x14ac:dyDescent="0.25">
      <c r="A13" s="2"/>
      <c r="B13" s="79" t="s">
        <v>51</v>
      </c>
      <c r="C13" s="79"/>
      <c r="D13" s="68">
        <v>12.95</v>
      </c>
      <c r="E13" s="68">
        <f>+D13*A13</f>
        <v>0</v>
      </c>
    </row>
    <row r="14" spans="1:6" x14ac:dyDescent="0.25">
      <c r="B14" s="18" t="s">
        <v>17</v>
      </c>
      <c r="C14" s="18"/>
      <c r="D14" s="19"/>
      <c r="E14" s="19"/>
    </row>
    <row r="15" spans="1:6" ht="15.75" x14ac:dyDescent="0.25">
      <c r="A15" s="85"/>
      <c r="B15" s="86" t="s">
        <v>52</v>
      </c>
      <c r="C15" s="79"/>
      <c r="D15" s="68"/>
      <c r="E15" s="68"/>
    </row>
    <row r="16" spans="1:6" x14ac:dyDescent="0.25">
      <c r="A16" s="2"/>
      <c r="B16" s="79" t="s">
        <v>53</v>
      </c>
      <c r="C16" s="79"/>
      <c r="D16" s="68">
        <v>13.95</v>
      </c>
      <c r="E16" s="68">
        <f>+D16*A16</f>
        <v>0</v>
      </c>
    </row>
    <row r="17" spans="1:7" x14ac:dyDescent="0.25">
      <c r="A17" s="2"/>
      <c r="B17" s="79" t="s">
        <v>54</v>
      </c>
      <c r="C17" s="79"/>
      <c r="D17" s="68">
        <v>13.95</v>
      </c>
      <c r="E17" s="68">
        <f>+D17*A17</f>
        <v>0</v>
      </c>
    </row>
    <row r="18" spans="1:7" x14ac:dyDescent="0.25">
      <c r="B18" s="18"/>
      <c r="C18" s="18"/>
      <c r="D18" s="19"/>
      <c r="E18" s="19"/>
    </row>
    <row r="19" spans="1:7" x14ac:dyDescent="0.25">
      <c r="A19" s="2"/>
      <c r="B19" s="79" t="s">
        <v>55</v>
      </c>
      <c r="C19" s="79"/>
      <c r="D19" s="68">
        <v>14.95</v>
      </c>
      <c r="E19" s="68">
        <f>+D19*A19</f>
        <v>0</v>
      </c>
    </row>
    <row r="20" spans="1:7" x14ac:dyDescent="0.25">
      <c r="B20" s="18"/>
      <c r="C20" s="18"/>
      <c r="D20" s="19"/>
      <c r="E20" s="19"/>
    </row>
    <row r="21" spans="1:7" x14ac:dyDescent="0.25">
      <c r="A21" s="2"/>
      <c r="B21" s="79" t="s">
        <v>57</v>
      </c>
      <c r="C21" s="79"/>
      <c r="D21" s="68">
        <v>14.95</v>
      </c>
      <c r="E21" s="68">
        <f>+D21*A21</f>
        <v>0</v>
      </c>
    </row>
    <row r="22" spans="1:7" x14ac:dyDescent="0.25">
      <c r="B22" s="18"/>
      <c r="C22" s="18"/>
      <c r="D22" s="19"/>
      <c r="E22" s="19"/>
    </row>
    <row r="23" spans="1:7" x14ac:dyDescent="0.25">
      <c r="A23" s="2"/>
      <c r="B23" s="79" t="s">
        <v>58</v>
      </c>
      <c r="C23" s="79"/>
      <c r="D23" s="68">
        <v>15.95</v>
      </c>
      <c r="E23" s="68">
        <f>+D23*A23</f>
        <v>0</v>
      </c>
    </row>
    <row r="24" spans="1:7" x14ac:dyDescent="0.25">
      <c r="B24" s="18"/>
      <c r="C24" s="18"/>
      <c r="D24" s="19"/>
      <c r="E24" s="19"/>
    </row>
    <row r="25" spans="1:7" x14ac:dyDescent="0.25">
      <c r="A25" s="2"/>
      <c r="B25" s="79" t="s">
        <v>59</v>
      </c>
      <c r="C25" s="79"/>
      <c r="D25" s="68">
        <v>15.95</v>
      </c>
      <c r="E25" s="68">
        <f>+D25*A25</f>
        <v>0</v>
      </c>
    </row>
    <row r="26" spans="1:7" x14ac:dyDescent="0.25">
      <c r="B26" s="18"/>
      <c r="C26" s="18"/>
      <c r="D26" s="19"/>
      <c r="E26" s="19"/>
    </row>
    <row r="27" spans="1:7" ht="18.75" x14ac:dyDescent="0.3">
      <c r="A27" s="85"/>
      <c r="B27" s="87" t="s">
        <v>60</v>
      </c>
      <c r="C27" s="79"/>
      <c r="D27" s="68"/>
      <c r="E27" s="68"/>
    </row>
    <row r="28" spans="1:7" ht="18.75" x14ac:dyDescent="0.3">
      <c r="A28" s="85"/>
      <c r="B28" s="88" t="s">
        <v>61</v>
      </c>
      <c r="C28" s="79"/>
      <c r="D28" s="68"/>
      <c r="E28" s="68"/>
    </row>
    <row r="29" spans="1:7" x14ac:dyDescent="0.25">
      <c r="A29" s="2"/>
      <c r="B29" s="79" t="s">
        <v>62</v>
      </c>
      <c r="C29" s="79"/>
      <c r="D29" s="68">
        <v>4.95</v>
      </c>
      <c r="E29" s="68">
        <f>+D29*A29</f>
        <v>0</v>
      </c>
    </row>
    <row r="30" spans="1:7" x14ac:dyDescent="0.25">
      <c r="A30" s="2"/>
      <c r="B30" s="79" t="s">
        <v>63</v>
      </c>
      <c r="C30" s="79"/>
      <c r="D30" s="68">
        <v>4.95</v>
      </c>
      <c r="E30" s="68">
        <f>+D30*A30</f>
        <v>0</v>
      </c>
      <c r="G30" s="41" t="s">
        <v>17</v>
      </c>
    </row>
    <row r="31" spans="1:7" x14ac:dyDescent="0.25">
      <c r="A31" s="2"/>
      <c r="B31" s="79" t="s">
        <v>64</v>
      </c>
      <c r="C31" s="79"/>
      <c r="D31" s="68">
        <v>4.95</v>
      </c>
      <c r="E31" s="68">
        <f>+D31*A31</f>
        <v>0</v>
      </c>
    </row>
    <row r="32" spans="1:7" x14ac:dyDescent="0.25">
      <c r="A32" s="2"/>
      <c r="B32" s="79" t="s">
        <v>65</v>
      </c>
      <c r="C32" s="79"/>
      <c r="D32" s="68">
        <v>4.95</v>
      </c>
      <c r="E32" s="68">
        <f>+D32*A32</f>
        <v>0</v>
      </c>
    </row>
    <row r="33" spans="1:6" x14ac:dyDescent="0.25">
      <c r="B33" s="18"/>
      <c r="C33" s="18"/>
      <c r="D33" s="19"/>
      <c r="E33" s="19"/>
    </row>
    <row r="34" spans="1:6" x14ac:dyDescent="0.25">
      <c r="B34" s="18"/>
      <c r="C34" s="18"/>
      <c r="D34" s="19"/>
      <c r="E34" s="19"/>
    </row>
    <row r="35" spans="1:6" x14ac:dyDescent="0.25">
      <c r="B35" s="65" t="s">
        <v>41</v>
      </c>
      <c r="C35" s="66"/>
      <c r="D35" s="67"/>
      <c r="E35" s="68">
        <f>SUM(E10:E32)</f>
        <v>0</v>
      </c>
    </row>
    <row r="36" spans="1:6" x14ac:dyDescent="0.25">
      <c r="A36" s="4" t="s">
        <v>118</v>
      </c>
      <c r="E36" s="4"/>
      <c r="F36" s="5"/>
    </row>
    <row r="37" spans="1:6" x14ac:dyDescent="0.25">
      <c r="A37" s="53"/>
      <c r="B37" s="53"/>
      <c r="C37" s="53"/>
      <c r="D37" s="53"/>
      <c r="E37" s="53"/>
      <c r="F37" s="53"/>
    </row>
    <row r="38" spans="1:6" x14ac:dyDescent="0.25">
      <c r="A38" s="53"/>
      <c r="B38" s="53"/>
      <c r="C38" s="53"/>
      <c r="D38" s="53"/>
      <c r="E38" s="53"/>
      <c r="F38" s="53"/>
    </row>
    <row r="39" spans="1:6" x14ac:dyDescent="0.25">
      <c r="A39" s="53"/>
      <c r="B39" s="53"/>
      <c r="C39" s="53"/>
      <c r="D39" s="53"/>
      <c r="E39" s="53"/>
      <c r="F39" s="53"/>
    </row>
    <row r="40" spans="1:6" x14ac:dyDescent="0.25">
      <c r="A40" s="53"/>
      <c r="B40" s="53"/>
      <c r="C40" s="53"/>
      <c r="D40" s="53"/>
      <c r="E40" s="53"/>
      <c r="F40" s="53"/>
    </row>
  </sheetData>
  <sheetProtection algorithmName="SHA-512" hashValue="q8M+5G4ffaaLvlp3eTXrR2MVt2FfNAFBTqpSImAPoEp3WUAGhDN5kZcF6xMHX8Pe+zsM0SGrcc1q6YyPtg4QIQ==" saltValue="ybSjF8YpZ/ImC0+OCU4l6Q==" spinCount="100000" sheet="1" objects="1" scenarios="1" formatCells="0" formatColumns="0" formatRows="0" insertColumns="0" insertRows="0" insertHyperlinks="0"/>
  <mergeCells count="4">
    <mergeCell ref="A8:B8"/>
    <mergeCell ref="B35:D35"/>
    <mergeCell ref="B2:F3"/>
    <mergeCell ref="A37:F40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99864-2900-4598-9219-7890F465E723}">
  <dimension ref="A1:V36"/>
  <sheetViews>
    <sheetView workbookViewId="0">
      <selection activeCell="A11" sqref="A11"/>
    </sheetView>
  </sheetViews>
  <sheetFormatPr defaultRowHeight="15" x14ac:dyDescent="0.25"/>
  <cols>
    <col min="1" max="1" width="11" style="4" bestFit="1" customWidth="1"/>
    <col min="2" max="2" width="9.140625" style="4"/>
    <col min="3" max="3" width="13.7109375" style="4" customWidth="1"/>
    <col min="4" max="4" width="4.28515625" style="4" customWidth="1"/>
    <col min="5" max="5" width="9.140625" style="5"/>
    <col min="6" max="6" width="9.140625" style="4"/>
    <col min="7" max="8" width="9.140625" style="5"/>
    <col min="9" max="9" width="11.5703125" style="4" bestFit="1" customWidth="1"/>
    <col min="10" max="10" width="9.140625" style="4"/>
    <col min="11" max="11" width="14.42578125" style="4" customWidth="1"/>
    <col min="12" max="12" width="4.5703125" style="4" customWidth="1"/>
    <col min="13" max="13" width="9.140625" style="4"/>
    <col min="14" max="14" width="5" style="4" customWidth="1"/>
    <col min="15" max="15" width="13.28515625" style="4" customWidth="1"/>
    <col min="16" max="16384" width="9.140625" style="41"/>
  </cols>
  <sheetData>
    <row r="1" spans="1:22" ht="15.75" thickBot="1" x14ac:dyDescent="0.3"/>
    <row r="2" spans="1:22" x14ac:dyDescent="0.25">
      <c r="B2" s="69" t="s">
        <v>115</v>
      </c>
      <c r="C2" s="70"/>
      <c r="D2" s="70"/>
      <c r="E2" s="70"/>
      <c r="F2" s="71"/>
    </row>
    <row r="3" spans="1:22" ht="15.75" thickBot="1" x14ac:dyDescent="0.3">
      <c r="B3" s="72"/>
      <c r="C3" s="73"/>
      <c r="D3" s="73"/>
      <c r="E3" s="73"/>
      <c r="F3" s="74"/>
    </row>
    <row r="6" spans="1:22" ht="21" x14ac:dyDescent="0.35">
      <c r="A6" s="89" t="s">
        <v>27</v>
      </c>
      <c r="I6" s="89" t="s">
        <v>27</v>
      </c>
      <c r="L6" s="89"/>
    </row>
    <row r="8" spans="1:22" x14ac:dyDescent="0.25">
      <c r="A8" s="90"/>
      <c r="B8" s="77" t="s">
        <v>66</v>
      </c>
      <c r="C8" s="77"/>
      <c r="D8" s="79"/>
      <c r="E8" s="68"/>
      <c r="F8" s="79"/>
      <c r="G8" s="68"/>
      <c r="H8" s="49"/>
      <c r="I8" s="90"/>
      <c r="J8" s="77" t="s">
        <v>75</v>
      </c>
      <c r="K8" s="77"/>
      <c r="L8" s="79"/>
      <c r="M8" s="68"/>
      <c r="N8" s="79"/>
      <c r="O8" s="79"/>
    </row>
    <row r="9" spans="1:22" x14ac:dyDescent="0.25">
      <c r="A9" s="91"/>
      <c r="B9" s="77" t="s">
        <v>13</v>
      </c>
      <c r="C9" s="77"/>
      <c r="D9" s="79"/>
      <c r="E9" s="68">
        <v>38.950000000000003</v>
      </c>
      <c r="F9" s="79"/>
      <c r="G9" s="68">
        <f>+E9*A9</f>
        <v>0</v>
      </c>
      <c r="H9" s="49"/>
      <c r="I9" s="2"/>
      <c r="J9" s="77" t="s">
        <v>14</v>
      </c>
      <c r="K9" s="77"/>
      <c r="L9" s="79"/>
      <c r="M9" s="68">
        <v>17.95</v>
      </c>
      <c r="N9" s="79"/>
      <c r="O9" s="68">
        <f t="shared" ref="O9:O11" si="0">+M9*I9</f>
        <v>0</v>
      </c>
    </row>
    <row r="10" spans="1:22" x14ac:dyDescent="0.25">
      <c r="A10" s="2"/>
      <c r="B10" s="77" t="s">
        <v>14</v>
      </c>
      <c r="C10" s="77"/>
      <c r="D10" s="79"/>
      <c r="E10" s="68">
        <v>58.95</v>
      </c>
      <c r="F10" s="79"/>
      <c r="G10" s="68">
        <f t="shared" ref="G10:G11" si="1">+E10*A10</f>
        <v>0</v>
      </c>
      <c r="H10" s="49"/>
      <c r="I10" s="2"/>
      <c r="J10" s="77" t="s">
        <v>71</v>
      </c>
      <c r="K10" s="77"/>
      <c r="L10" s="79"/>
      <c r="M10" s="68">
        <v>27.95</v>
      </c>
      <c r="N10" s="79"/>
      <c r="O10" s="68">
        <f t="shared" si="0"/>
        <v>0</v>
      </c>
    </row>
    <row r="11" spans="1:22" x14ac:dyDescent="0.25">
      <c r="A11" s="2"/>
      <c r="B11" s="77" t="s">
        <v>15</v>
      </c>
      <c r="C11" s="77"/>
      <c r="D11" s="79"/>
      <c r="E11" s="68">
        <v>78.95</v>
      </c>
      <c r="F11" s="79"/>
      <c r="G11" s="68">
        <f t="shared" si="1"/>
        <v>0</v>
      </c>
      <c r="H11" s="49"/>
      <c r="I11" s="2"/>
      <c r="J11" s="77" t="s">
        <v>72</v>
      </c>
      <c r="K11" s="77"/>
      <c r="L11" s="79"/>
      <c r="M11" s="68">
        <v>37.950000000000003</v>
      </c>
      <c r="N11" s="79"/>
      <c r="O11" s="68">
        <f t="shared" si="0"/>
        <v>0</v>
      </c>
    </row>
    <row r="12" spans="1:22" x14ac:dyDescent="0.25">
      <c r="A12" s="92"/>
      <c r="B12" s="98"/>
      <c r="C12" s="98"/>
      <c r="D12" s="98"/>
      <c r="E12" s="99"/>
      <c r="F12" s="98"/>
      <c r="G12" s="99"/>
      <c r="I12" s="92"/>
      <c r="J12" s="98"/>
      <c r="K12" s="98"/>
      <c r="L12" s="98"/>
      <c r="M12" s="98"/>
      <c r="N12" s="98"/>
      <c r="O12" s="98"/>
    </row>
    <row r="13" spans="1:22" x14ac:dyDescent="0.25">
      <c r="A13" s="90"/>
      <c r="B13" s="77" t="s">
        <v>67</v>
      </c>
      <c r="C13" s="77"/>
      <c r="D13" s="79"/>
      <c r="E13" s="68"/>
      <c r="F13" s="79"/>
      <c r="G13" s="68"/>
      <c r="H13" s="49"/>
      <c r="I13" s="90"/>
      <c r="J13" s="77" t="s">
        <v>76</v>
      </c>
      <c r="K13" s="77"/>
      <c r="L13" s="79"/>
      <c r="M13" s="68"/>
      <c r="N13" s="79"/>
      <c r="O13" s="79"/>
    </row>
    <row r="14" spans="1:22" x14ac:dyDescent="0.25">
      <c r="A14" s="2"/>
      <c r="B14" s="77" t="s">
        <v>13</v>
      </c>
      <c r="C14" s="77"/>
      <c r="D14" s="79"/>
      <c r="E14" s="68">
        <v>28.95</v>
      </c>
      <c r="F14" s="79"/>
      <c r="G14" s="68">
        <f t="shared" ref="G14:G16" si="2">+E14*A14</f>
        <v>0</v>
      </c>
      <c r="H14" s="49"/>
      <c r="I14" s="2"/>
      <c r="J14" s="77" t="s">
        <v>13</v>
      </c>
      <c r="K14" s="77"/>
      <c r="L14" s="79"/>
      <c r="M14" s="68">
        <v>24.95</v>
      </c>
      <c r="N14" s="79"/>
      <c r="O14" s="68">
        <f t="shared" ref="O14:O16" si="3">+M14*I14</f>
        <v>0</v>
      </c>
    </row>
    <row r="15" spans="1:22" x14ac:dyDescent="0.25">
      <c r="A15" s="2"/>
      <c r="B15" s="77" t="s">
        <v>14</v>
      </c>
      <c r="C15" s="77"/>
      <c r="D15" s="79"/>
      <c r="E15" s="68">
        <v>48.95</v>
      </c>
      <c r="F15" s="79"/>
      <c r="G15" s="68">
        <f t="shared" si="2"/>
        <v>0</v>
      </c>
      <c r="H15" s="49"/>
      <c r="I15" s="2"/>
      <c r="J15" s="77" t="s">
        <v>14</v>
      </c>
      <c r="K15" s="77"/>
      <c r="L15" s="79"/>
      <c r="M15" s="68">
        <v>34.950000000000003</v>
      </c>
      <c r="N15" s="79"/>
      <c r="O15" s="68">
        <f t="shared" si="3"/>
        <v>0</v>
      </c>
    </row>
    <row r="16" spans="1:22" x14ac:dyDescent="0.25">
      <c r="A16" s="2"/>
      <c r="B16" s="77" t="s">
        <v>15</v>
      </c>
      <c r="C16" s="77"/>
      <c r="D16" s="79"/>
      <c r="E16" s="68">
        <v>68.95</v>
      </c>
      <c r="F16" s="79"/>
      <c r="G16" s="68">
        <f t="shared" si="2"/>
        <v>0</v>
      </c>
      <c r="H16" s="49"/>
      <c r="I16" s="2"/>
      <c r="J16" s="77" t="s">
        <v>15</v>
      </c>
      <c r="K16" s="77"/>
      <c r="L16" s="79"/>
      <c r="M16" s="68">
        <v>44.95</v>
      </c>
      <c r="N16" s="79"/>
      <c r="O16" s="68">
        <f t="shared" si="3"/>
        <v>0</v>
      </c>
      <c r="V16" s="41" t="s">
        <v>17</v>
      </c>
    </row>
    <row r="17" spans="1:15" x14ac:dyDescent="0.25">
      <c r="A17" s="92"/>
      <c r="B17" s="98"/>
      <c r="C17" s="98"/>
      <c r="D17" s="98"/>
      <c r="E17" s="99"/>
      <c r="F17" s="98"/>
      <c r="G17" s="99"/>
      <c r="I17" s="92"/>
      <c r="J17" s="98"/>
      <c r="K17" s="98"/>
      <c r="L17" s="98"/>
      <c r="M17" s="98"/>
      <c r="N17" s="98"/>
      <c r="O17" s="98"/>
    </row>
    <row r="18" spans="1:15" x14ac:dyDescent="0.25">
      <c r="A18" s="90"/>
      <c r="B18" s="77" t="s">
        <v>68</v>
      </c>
      <c r="C18" s="77"/>
      <c r="D18" s="79"/>
      <c r="E18" s="68"/>
      <c r="F18" s="79"/>
      <c r="G18" s="68"/>
      <c r="H18" s="49"/>
      <c r="I18" s="90"/>
      <c r="J18" s="77" t="s">
        <v>77</v>
      </c>
      <c r="K18" s="77"/>
      <c r="L18" s="79"/>
      <c r="M18" s="68"/>
      <c r="N18" s="79"/>
      <c r="O18" s="79"/>
    </row>
    <row r="19" spans="1:15" x14ac:dyDescent="0.25">
      <c r="A19" s="2"/>
      <c r="B19" s="77" t="s">
        <v>13</v>
      </c>
      <c r="C19" s="77"/>
      <c r="D19" s="79"/>
      <c r="E19" s="68">
        <v>33.950000000000003</v>
      </c>
      <c r="F19" s="79"/>
      <c r="G19" s="68">
        <f t="shared" ref="G19:G21" si="4">+E19*A19</f>
        <v>0</v>
      </c>
      <c r="H19" s="49"/>
      <c r="I19" s="90"/>
      <c r="J19" s="77" t="s">
        <v>78</v>
      </c>
      <c r="K19" s="77"/>
      <c r="L19" s="79"/>
      <c r="M19" s="68"/>
      <c r="N19" s="79"/>
      <c r="O19" s="79"/>
    </row>
    <row r="20" spans="1:15" x14ac:dyDescent="0.25">
      <c r="A20" s="2"/>
      <c r="B20" s="77" t="s">
        <v>14</v>
      </c>
      <c r="C20" s="77"/>
      <c r="D20" s="79"/>
      <c r="E20" s="68">
        <v>53.95</v>
      </c>
      <c r="F20" s="79"/>
      <c r="G20" s="68">
        <f t="shared" si="4"/>
        <v>0</v>
      </c>
      <c r="H20" s="49"/>
      <c r="I20" s="2"/>
      <c r="J20" s="77"/>
      <c r="K20" s="77"/>
      <c r="L20" s="79"/>
      <c r="M20" s="68">
        <v>19.95</v>
      </c>
      <c r="N20" s="79"/>
      <c r="O20" s="68">
        <f>+M20*I20</f>
        <v>0</v>
      </c>
    </row>
    <row r="21" spans="1:15" x14ac:dyDescent="0.25">
      <c r="A21" s="2"/>
      <c r="B21" s="77" t="s">
        <v>15</v>
      </c>
      <c r="C21" s="77"/>
      <c r="D21" s="79"/>
      <c r="E21" s="68">
        <v>73.95</v>
      </c>
      <c r="F21" s="79"/>
      <c r="G21" s="68">
        <f t="shared" si="4"/>
        <v>0</v>
      </c>
      <c r="H21" s="49"/>
      <c r="I21" s="92"/>
      <c r="J21" s="100"/>
      <c r="K21" s="100"/>
      <c r="L21" s="98"/>
      <c r="M21" s="99"/>
      <c r="N21" s="98"/>
      <c r="O21" s="98"/>
    </row>
    <row r="22" spans="1:15" x14ac:dyDescent="0.25">
      <c r="A22" s="92"/>
      <c r="B22" s="98"/>
      <c r="C22" s="98"/>
      <c r="D22" s="98"/>
      <c r="E22" s="99"/>
      <c r="F22" s="98"/>
      <c r="G22" s="99"/>
      <c r="I22" s="90"/>
      <c r="J22" s="101" t="s">
        <v>79</v>
      </c>
      <c r="K22" s="101"/>
      <c r="L22" s="102"/>
      <c r="M22" s="103"/>
      <c r="N22" s="102"/>
      <c r="O22" s="102"/>
    </row>
    <row r="23" spans="1:15" x14ac:dyDescent="0.25">
      <c r="A23" s="90"/>
      <c r="B23" s="77" t="s">
        <v>69</v>
      </c>
      <c r="C23" s="77"/>
      <c r="D23" s="79"/>
      <c r="E23" s="68"/>
      <c r="F23" s="79"/>
      <c r="G23" s="68"/>
      <c r="H23" s="49"/>
      <c r="I23" s="90"/>
      <c r="J23" s="101" t="s">
        <v>78</v>
      </c>
      <c r="K23" s="101"/>
      <c r="L23" s="102"/>
      <c r="M23" s="103"/>
      <c r="N23" s="102"/>
      <c r="O23" s="102"/>
    </row>
    <row r="24" spans="1:15" x14ac:dyDescent="0.25">
      <c r="A24" s="2"/>
      <c r="B24" s="77" t="s">
        <v>70</v>
      </c>
      <c r="C24" s="77"/>
      <c r="D24" s="79"/>
      <c r="E24" s="68">
        <v>29.95</v>
      </c>
      <c r="F24" s="79"/>
      <c r="G24" s="68">
        <f t="shared" ref="G24:G26" si="5">+E24*A24</f>
        <v>0</v>
      </c>
      <c r="H24" s="49"/>
      <c r="I24" s="2"/>
      <c r="J24" s="101"/>
      <c r="K24" s="101"/>
      <c r="L24" s="102"/>
      <c r="M24" s="103">
        <v>9.9499999999999993</v>
      </c>
      <c r="N24" s="102"/>
      <c r="O24" s="103">
        <f>+M24*I24</f>
        <v>0</v>
      </c>
    </row>
    <row r="25" spans="1:15" x14ac:dyDescent="0.25">
      <c r="A25" s="2"/>
      <c r="B25" s="77" t="s">
        <v>71</v>
      </c>
      <c r="C25" s="77"/>
      <c r="D25" s="79"/>
      <c r="E25" s="68">
        <v>39.950000000000003</v>
      </c>
      <c r="F25" s="79"/>
      <c r="G25" s="68">
        <f t="shared" si="5"/>
        <v>0</v>
      </c>
      <c r="H25" s="49"/>
    </row>
    <row r="26" spans="1:15" x14ac:dyDescent="0.25">
      <c r="A26" s="2"/>
      <c r="B26" s="77" t="s">
        <v>72</v>
      </c>
      <c r="C26" s="77"/>
      <c r="D26" s="79"/>
      <c r="E26" s="68">
        <v>49.95</v>
      </c>
      <c r="F26" s="79"/>
      <c r="G26" s="68">
        <f t="shared" si="5"/>
        <v>0</v>
      </c>
      <c r="H26" s="49"/>
    </row>
    <row r="27" spans="1:15" x14ac:dyDescent="0.25">
      <c r="A27" s="92"/>
      <c r="B27" s="98"/>
      <c r="C27" s="98"/>
      <c r="D27" s="98"/>
      <c r="E27" s="99"/>
      <c r="F27" s="98"/>
      <c r="G27" s="99"/>
    </row>
    <row r="28" spans="1:15" x14ac:dyDescent="0.25">
      <c r="A28" s="90"/>
      <c r="B28" s="77" t="s">
        <v>73</v>
      </c>
      <c r="C28" s="77"/>
      <c r="D28" s="79"/>
      <c r="E28" s="68"/>
      <c r="F28" s="79"/>
      <c r="G28" s="68"/>
      <c r="H28" s="49"/>
      <c r="L28" s="93" t="s">
        <v>41</v>
      </c>
      <c r="M28" s="94"/>
      <c r="N28" s="95"/>
      <c r="O28" s="96">
        <f>SUM(G9:G11,G14:G16,G19:G21,G24:G26,G29:G31,G34:G36,O9:O11,O14:O16,O20,O24)</f>
        <v>0</v>
      </c>
    </row>
    <row r="29" spans="1:15" x14ac:dyDescent="0.25">
      <c r="A29" s="2"/>
      <c r="B29" s="77" t="s">
        <v>14</v>
      </c>
      <c r="C29" s="77"/>
      <c r="D29" s="79"/>
      <c r="E29" s="68">
        <v>58.95</v>
      </c>
      <c r="F29" s="79"/>
      <c r="G29" s="68">
        <f t="shared" ref="G29:G31" si="6">+E29*A29</f>
        <v>0</v>
      </c>
      <c r="H29" s="49"/>
    </row>
    <row r="30" spans="1:15" x14ac:dyDescent="0.25">
      <c r="A30" s="2"/>
      <c r="B30" s="77" t="s">
        <v>71</v>
      </c>
      <c r="C30" s="77"/>
      <c r="D30" s="79"/>
      <c r="E30" s="68">
        <v>98.95</v>
      </c>
      <c r="F30" s="79"/>
      <c r="G30" s="68">
        <f t="shared" si="6"/>
        <v>0</v>
      </c>
      <c r="H30" s="49"/>
    </row>
    <row r="31" spans="1:15" x14ac:dyDescent="0.25">
      <c r="A31" s="2"/>
      <c r="B31" s="77" t="s">
        <v>72</v>
      </c>
      <c r="C31" s="77"/>
      <c r="D31" s="79"/>
      <c r="E31" s="68">
        <v>78.95</v>
      </c>
      <c r="F31" s="79"/>
      <c r="G31" s="68">
        <f t="shared" si="6"/>
        <v>0</v>
      </c>
      <c r="H31" s="49"/>
    </row>
    <row r="32" spans="1:15" x14ac:dyDescent="0.25">
      <c r="A32" s="92"/>
      <c r="B32" s="98"/>
      <c r="C32" s="98"/>
      <c r="D32" s="98"/>
      <c r="E32" s="99"/>
      <c r="F32" s="98"/>
      <c r="G32" s="99"/>
      <c r="I32" s="4" t="s">
        <v>118</v>
      </c>
      <c r="L32" s="5"/>
      <c r="N32" s="5"/>
    </row>
    <row r="33" spans="1:14" x14ac:dyDescent="0.25">
      <c r="A33" s="90"/>
      <c r="B33" s="77" t="s">
        <v>74</v>
      </c>
      <c r="C33" s="77"/>
      <c r="D33" s="79"/>
      <c r="E33" s="68"/>
      <c r="F33" s="79"/>
      <c r="G33" s="68"/>
      <c r="H33" s="49"/>
      <c r="I33" s="53"/>
      <c r="J33" s="53"/>
      <c r="K33" s="53"/>
      <c r="L33" s="53"/>
      <c r="M33" s="53"/>
      <c r="N33" s="53"/>
    </row>
    <row r="34" spans="1:14" x14ac:dyDescent="0.25">
      <c r="A34" s="2"/>
      <c r="B34" s="77" t="s">
        <v>13</v>
      </c>
      <c r="C34" s="77"/>
      <c r="D34" s="79"/>
      <c r="E34" s="68">
        <v>10.95</v>
      </c>
      <c r="F34" s="79"/>
      <c r="G34" s="68">
        <f t="shared" ref="G34:G36" si="7">+E34*A34</f>
        <v>0</v>
      </c>
      <c r="H34" s="49"/>
      <c r="I34" s="53"/>
      <c r="J34" s="53"/>
      <c r="K34" s="53"/>
      <c r="L34" s="53"/>
      <c r="M34" s="53"/>
      <c r="N34" s="53"/>
    </row>
    <row r="35" spans="1:14" x14ac:dyDescent="0.25">
      <c r="A35" s="2"/>
      <c r="B35" s="77" t="s">
        <v>14</v>
      </c>
      <c r="C35" s="77"/>
      <c r="D35" s="79"/>
      <c r="E35" s="68">
        <v>19.95</v>
      </c>
      <c r="F35" s="79"/>
      <c r="G35" s="68">
        <f t="shared" si="7"/>
        <v>0</v>
      </c>
      <c r="H35" s="49"/>
      <c r="I35" s="53"/>
      <c r="J35" s="53"/>
      <c r="K35" s="53"/>
      <c r="L35" s="53"/>
      <c r="M35" s="53"/>
      <c r="N35" s="53"/>
    </row>
    <row r="36" spans="1:14" x14ac:dyDescent="0.25">
      <c r="A36" s="2"/>
      <c r="B36" s="77" t="s">
        <v>15</v>
      </c>
      <c r="C36" s="77"/>
      <c r="D36" s="79"/>
      <c r="E36" s="68">
        <v>29.95</v>
      </c>
      <c r="F36" s="79"/>
      <c r="G36" s="68">
        <f t="shared" si="7"/>
        <v>0</v>
      </c>
      <c r="H36" s="49"/>
      <c r="I36" s="53"/>
      <c r="J36" s="53"/>
      <c r="K36" s="53"/>
      <c r="L36" s="53"/>
      <c r="M36" s="53"/>
      <c r="N36" s="53"/>
    </row>
  </sheetData>
  <sheetProtection algorithmName="SHA-512" hashValue="7NjWYjslIWpvCJiBgHh/DCbx582LGyulk2bZJ6laPkgvL4x/9mIuPT3SI01fntMp08AGkCPfUZ/V1r5aZsNs3g==" saltValue="pq3WMtHHJwlRV39/+5XESQ==" spinCount="100000" sheet="1" objects="1" scenarios="1" formatCells="0" formatColumns="0" formatRows="0" insertColumns="0" insertRows="0" insertHyperlinks="0" selectLockedCells="1"/>
  <mergeCells count="42">
    <mergeCell ref="B2:F3"/>
    <mergeCell ref="I33:N36"/>
    <mergeCell ref="B8:C8"/>
    <mergeCell ref="B9:C9"/>
    <mergeCell ref="B10:C10"/>
    <mergeCell ref="B11:C11"/>
    <mergeCell ref="B14:C14"/>
    <mergeCell ref="B13:C13"/>
    <mergeCell ref="B18:C18"/>
    <mergeCell ref="B19:C19"/>
    <mergeCell ref="B20:C20"/>
    <mergeCell ref="B21:C21"/>
    <mergeCell ref="B15:C15"/>
    <mergeCell ref="B35:C35"/>
    <mergeCell ref="B36:C36"/>
    <mergeCell ref="B23:C23"/>
    <mergeCell ref="J14:K14"/>
    <mergeCell ref="B30:C30"/>
    <mergeCell ref="B31:C31"/>
    <mergeCell ref="B33:C33"/>
    <mergeCell ref="B34:C34"/>
    <mergeCell ref="B16:C16"/>
    <mergeCell ref="J22:K22"/>
    <mergeCell ref="J23:K23"/>
    <mergeCell ref="J24:K24"/>
    <mergeCell ref="B24:C24"/>
    <mergeCell ref="B25:C25"/>
    <mergeCell ref="B26:C26"/>
    <mergeCell ref="B28:C28"/>
    <mergeCell ref="B29:C29"/>
    <mergeCell ref="J8:K8"/>
    <mergeCell ref="J9:K9"/>
    <mergeCell ref="J10:K10"/>
    <mergeCell ref="J11:K11"/>
    <mergeCell ref="J13:K13"/>
    <mergeCell ref="L28:N28"/>
    <mergeCell ref="J15:K15"/>
    <mergeCell ref="J16:K16"/>
    <mergeCell ref="J18:K18"/>
    <mergeCell ref="J19:K19"/>
    <mergeCell ref="J20:K20"/>
    <mergeCell ref="J21:K2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D4468-FF9A-428D-9C86-BC045B53DB0D}">
  <dimension ref="A1:F32"/>
  <sheetViews>
    <sheetView workbookViewId="0">
      <selection activeCell="A10" sqref="A10"/>
    </sheetView>
  </sheetViews>
  <sheetFormatPr defaultRowHeight="15" x14ac:dyDescent="0.25"/>
  <cols>
    <col min="1" max="1" width="11.5703125" style="4" bestFit="1" customWidth="1"/>
    <col min="2" max="2" width="19.42578125" style="4" bestFit="1" customWidth="1"/>
    <col min="3" max="3" width="9.140625" style="4"/>
    <col min="4" max="4" width="9.140625" style="5"/>
    <col min="5" max="5" width="9.140625" style="4"/>
    <col min="6" max="6" width="13.140625" style="5" customWidth="1"/>
    <col min="7" max="16384" width="9.140625" style="41"/>
  </cols>
  <sheetData>
    <row r="1" spans="1:6" ht="15.75" thickBot="1" x14ac:dyDescent="0.3"/>
    <row r="2" spans="1:6" x14ac:dyDescent="0.25">
      <c r="B2" s="69" t="s">
        <v>116</v>
      </c>
      <c r="C2" s="70"/>
      <c r="D2" s="70"/>
      <c r="E2" s="70"/>
      <c r="F2" s="71"/>
    </row>
    <row r="3" spans="1:6" ht="15.75" thickBot="1" x14ac:dyDescent="0.3">
      <c r="B3" s="72"/>
      <c r="C3" s="73"/>
      <c r="D3" s="73"/>
      <c r="E3" s="73"/>
      <c r="F3" s="74"/>
    </row>
    <row r="6" spans="1:6" ht="21" x14ac:dyDescent="0.35">
      <c r="A6" s="89" t="s">
        <v>27</v>
      </c>
    </row>
    <row r="8" spans="1:6" x14ac:dyDescent="0.25">
      <c r="A8" s="2"/>
      <c r="B8" s="79" t="s">
        <v>80</v>
      </c>
      <c r="C8" s="79"/>
      <c r="D8" s="68">
        <v>14.95</v>
      </c>
      <c r="E8" s="79"/>
      <c r="F8" s="68">
        <f>+D8*A8</f>
        <v>0</v>
      </c>
    </row>
    <row r="9" spans="1:6" x14ac:dyDescent="0.25">
      <c r="B9" s="18"/>
      <c r="C9" s="18"/>
      <c r="D9" s="19"/>
      <c r="E9" s="18"/>
      <c r="F9" s="19"/>
    </row>
    <row r="10" spans="1:6" x14ac:dyDescent="0.25">
      <c r="A10" s="2"/>
      <c r="B10" s="79" t="s">
        <v>81</v>
      </c>
      <c r="C10" s="79"/>
      <c r="D10" s="68">
        <v>14.95</v>
      </c>
      <c r="E10" s="79"/>
      <c r="F10" s="68">
        <f>+D10*A10</f>
        <v>0</v>
      </c>
    </row>
    <row r="11" spans="1:6" x14ac:dyDescent="0.25">
      <c r="B11" s="18"/>
      <c r="C11" s="18"/>
      <c r="D11" s="19"/>
      <c r="E11" s="18"/>
      <c r="F11" s="19"/>
    </row>
    <row r="12" spans="1:6" x14ac:dyDescent="0.25">
      <c r="A12" s="2"/>
      <c r="B12" s="79" t="s">
        <v>82</v>
      </c>
      <c r="C12" s="79"/>
      <c r="D12" s="68">
        <v>14.95</v>
      </c>
      <c r="E12" s="79"/>
      <c r="F12" s="68">
        <f>+D12*A12</f>
        <v>0</v>
      </c>
    </row>
    <row r="13" spans="1:6" x14ac:dyDescent="0.25">
      <c r="B13" s="18"/>
      <c r="C13" s="18"/>
      <c r="D13" s="19"/>
      <c r="E13" s="18"/>
      <c r="F13" s="19"/>
    </row>
    <row r="14" spans="1:6" x14ac:dyDescent="0.25">
      <c r="A14" s="2"/>
      <c r="B14" s="79" t="s">
        <v>83</v>
      </c>
      <c r="C14" s="79"/>
      <c r="D14" s="68">
        <v>16.95</v>
      </c>
      <c r="E14" s="79"/>
      <c r="F14" s="68">
        <f>+D14*A14</f>
        <v>0</v>
      </c>
    </row>
    <row r="15" spans="1:6" x14ac:dyDescent="0.25">
      <c r="B15" s="18"/>
      <c r="C15" s="18"/>
      <c r="D15" s="19"/>
      <c r="E15" s="18"/>
      <c r="F15" s="19"/>
    </row>
    <row r="16" spans="1:6" x14ac:dyDescent="0.25">
      <c r="A16" s="2"/>
      <c r="B16" s="79" t="s">
        <v>84</v>
      </c>
      <c r="C16" s="79"/>
      <c r="D16" s="68">
        <v>16.95</v>
      </c>
      <c r="E16" s="79"/>
      <c r="F16" s="68">
        <f>+D16*A16</f>
        <v>0</v>
      </c>
    </row>
    <row r="17" spans="1:6" x14ac:dyDescent="0.25">
      <c r="B17" s="18"/>
      <c r="C17" s="18"/>
      <c r="D17" s="19"/>
      <c r="E17" s="18"/>
      <c r="F17" s="19"/>
    </row>
    <row r="18" spans="1:6" x14ac:dyDescent="0.25">
      <c r="A18" s="2"/>
      <c r="B18" s="79" t="s">
        <v>85</v>
      </c>
      <c r="C18" s="79"/>
      <c r="D18" s="68">
        <v>16.95</v>
      </c>
      <c r="E18" s="79"/>
      <c r="F18" s="68">
        <f>+D18*A18</f>
        <v>0</v>
      </c>
    </row>
    <row r="19" spans="1:6" x14ac:dyDescent="0.25">
      <c r="B19" s="18"/>
      <c r="C19" s="18"/>
      <c r="D19" s="19"/>
      <c r="E19" s="18"/>
      <c r="F19" s="19"/>
    </row>
    <row r="20" spans="1:6" x14ac:dyDescent="0.25">
      <c r="A20" s="2"/>
      <c r="B20" s="79" t="s">
        <v>86</v>
      </c>
      <c r="C20" s="79"/>
      <c r="D20" s="68">
        <v>24.95</v>
      </c>
      <c r="E20" s="79"/>
      <c r="F20" s="68">
        <f>+D20*A20</f>
        <v>0</v>
      </c>
    </row>
    <row r="21" spans="1:6" x14ac:dyDescent="0.25">
      <c r="A21" s="2"/>
      <c r="B21" s="79" t="s">
        <v>87</v>
      </c>
      <c r="C21" s="79"/>
      <c r="D21" s="68">
        <v>49.95</v>
      </c>
      <c r="E21" s="79"/>
      <c r="F21" s="68">
        <f>+D21*A21</f>
        <v>0</v>
      </c>
    </row>
    <row r="22" spans="1:6" x14ac:dyDescent="0.25">
      <c r="A22" s="2"/>
      <c r="B22" s="79" t="s">
        <v>88</v>
      </c>
      <c r="C22" s="79"/>
      <c r="D22" s="68">
        <v>79.95</v>
      </c>
      <c r="E22" s="79"/>
      <c r="F22" s="68">
        <f>+D22*A22</f>
        <v>0</v>
      </c>
    </row>
    <row r="23" spans="1:6" x14ac:dyDescent="0.25">
      <c r="B23" s="18"/>
      <c r="C23" s="18"/>
      <c r="D23" s="19"/>
      <c r="E23" s="18"/>
      <c r="F23" s="19"/>
    </row>
    <row r="24" spans="1:6" x14ac:dyDescent="0.25">
      <c r="A24" s="2"/>
      <c r="B24" s="79" t="s">
        <v>89</v>
      </c>
      <c r="C24" s="79"/>
      <c r="D24" s="68">
        <v>15.95</v>
      </c>
      <c r="E24" s="79"/>
      <c r="F24" s="68">
        <f>+D24*A24</f>
        <v>0</v>
      </c>
    </row>
    <row r="25" spans="1:6" x14ac:dyDescent="0.25">
      <c r="B25" s="18"/>
      <c r="C25" s="18"/>
      <c r="D25" s="19"/>
      <c r="E25" s="18"/>
      <c r="F25" s="19"/>
    </row>
    <row r="26" spans="1:6" x14ac:dyDescent="0.25">
      <c r="B26" s="18"/>
      <c r="C26" s="18"/>
      <c r="D26" s="19"/>
      <c r="E26" s="18"/>
      <c r="F26" s="19"/>
    </row>
    <row r="27" spans="1:6" x14ac:dyDescent="0.25">
      <c r="B27" s="18"/>
      <c r="C27" s="65" t="s">
        <v>41</v>
      </c>
      <c r="D27" s="66"/>
      <c r="E27" s="67"/>
      <c r="F27" s="68">
        <f>SUM(F8,F10,F12,F14,F16,F18,F20,F21,F22,F23,F23,F24)</f>
        <v>0</v>
      </c>
    </row>
    <row r="28" spans="1:6" x14ac:dyDescent="0.25">
      <c r="A28" s="4" t="s">
        <v>118</v>
      </c>
    </row>
    <row r="29" spans="1:6" x14ac:dyDescent="0.25">
      <c r="A29" s="53"/>
      <c r="B29" s="53"/>
      <c r="C29" s="53"/>
      <c r="D29" s="53"/>
      <c r="E29" s="53"/>
      <c r="F29" s="53"/>
    </row>
    <row r="30" spans="1:6" x14ac:dyDescent="0.25">
      <c r="A30" s="53"/>
      <c r="B30" s="53"/>
      <c r="C30" s="53"/>
      <c r="D30" s="53"/>
      <c r="E30" s="53"/>
      <c r="F30" s="53"/>
    </row>
    <row r="31" spans="1:6" x14ac:dyDescent="0.25">
      <c r="A31" s="53"/>
      <c r="B31" s="53"/>
      <c r="C31" s="53"/>
      <c r="D31" s="53"/>
      <c r="E31" s="53"/>
      <c r="F31" s="53"/>
    </row>
    <row r="32" spans="1:6" x14ac:dyDescent="0.25">
      <c r="A32" s="53"/>
      <c r="B32" s="53"/>
      <c r="C32" s="53"/>
      <c r="D32" s="53"/>
      <c r="E32" s="53"/>
      <c r="F32" s="53"/>
    </row>
  </sheetData>
  <sheetProtection algorithmName="SHA-512" hashValue="ORUbo+rRnGAf0MN8W+I9FexKtqurjBJYT0Q0GzIA3b3W1/m9VrDWbiXjr5yxgyJ9fwnRzuWY4VN4tc+5GW9YUw==" saltValue="Fr5zc+GwnTZL8XW0PjLWzQ==" spinCount="100000" sheet="1" objects="1" scenarios="1" formatCells="0" formatColumns="0" formatRows="0" insertColumns="0" insertRows="0" insertHyperlinks="0" selectLockedCells="1"/>
  <mergeCells count="3">
    <mergeCell ref="C27:E27"/>
    <mergeCell ref="B2:F3"/>
    <mergeCell ref="A29:F3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65A8E-C58B-4DB7-8D98-5F53FDB1A22B}">
  <dimension ref="A1:G34"/>
  <sheetViews>
    <sheetView workbookViewId="0">
      <selection activeCell="H8" sqref="H8"/>
    </sheetView>
  </sheetViews>
  <sheetFormatPr defaultRowHeight="15" x14ac:dyDescent="0.25"/>
  <cols>
    <col min="1" max="1" width="11" style="4" bestFit="1" customWidth="1"/>
    <col min="2" max="2" width="20.7109375" style="4" bestFit="1" customWidth="1"/>
    <col min="3" max="3" width="5.140625" style="4" customWidth="1"/>
    <col min="4" max="4" width="8" style="4" bestFit="1" customWidth="1"/>
    <col min="5" max="5" width="9.140625" style="4"/>
    <col min="6" max="6" width="11.42578125" style="4" customWidth="1"/>
    <col min="7" max="16384" width="9.140625" style="41"/>
  </cols>
  <sheetData>
    <row r="1" spans="1:7" ht="15.75" thickBot="1" x14ac:dyDescent="0.3"/>
    <row r="2" spans="1:7" x14ac:dyDescent="0.25">
      <c r="B2" s="69" t="s">
        <v>117</v>
      </c>
      <c r="C2" s="70"/>
      <c r="D2" s="70"/>
      <c r="E2" s="70"/>
      <c r="F2" s="71"/>
    </row>
    <row r="3" spans="1:7" ht="15.75" thickBot="1" x14ac:dyDescent="0.3">
      <c r="B3" s="72"/>
      <c r="C3" s="73"/>
      <c r="D3" s="73"/>
      <c r="E3" s="73"/>
      <c r="F3" s="74"/>
    </row>
    <row r="6" spans="1:7" ht="21" x14ac:dyDescent="0.35">
      <c r="A6" s="89" t="s">
        <v>27</v>
      </c>
      <c r="D6" s="5"/>
      <c r="F6" s="5"/>
    </row>
    <row r="7" spans="1:7" x14ac:dyDescent="0.25">
      <c r="D7" s="5"/>
      <c r="F7" s="5"/>
    </row>
    <row r="8" spans="1:7" x14ac:dyDescent="0.25">
      <c r="A8" s="2"/>
      <c r="B8" s="79" t="s">
        <v>90</v>
      </c>
      <c r="C8" s="79"/>
      <c r="D8" s="68">
        <v>9.9499999999999993</v>
      </c>
      <c r="E8" s="79"/>
      <c r="F8" s="68">
        <f>+D8*A8</f>
        <v>0</v>
      </c>
      <c r="G8" s="54"/>
    </row>
    <row r="9" spans="1:7" x14ac:dyDescent="0.25">
      <c r="A9" s="92"/>
      <c r="B9" s="98"/>
      <c r="C9" s="98"/>
      <c r="D9" s="99"/>
      <c r="E9" s="98"/>
      <c r="F9" s="99"/>
      <c r="G9" s="54"/>
    </row>
    <row r="10" spans="1:7" x14ac:dyDescent="0.25">
      <c r="A10" s="2"/>
      <c r="B10" s="79" t="s">
        <v>20</v>
      </c>
      <c r="C10" s="79"/>
      <c r="D10" s="68">
        <v>13.95</v>
      </c>
      <c r="E10" s="79"/>
      <c r="F10" s="68">
        <f>+D10*A10</f>
        <v>0</v>
      </c>
      <c r="G10" s="54"/>
    </row>
    <row r="11" spans="1:7" x14ac:dyDescent="0.25">
      <c r="A11" s="92"/>
      <c r="B11" s="98"/>
      <c r="C11" s="98"/>
      <c r="D11" s="99"/>
      <c r="E11" s="98"/>
      <c r="F11" s="99"/>
      <c r="G11" s="54"/>
    </row>
    <row r="12" spans="1:7" x14ac:dyDescent="0.25">
      <c r="A12" s="2"/>
      <c r="B12" s="79" t="s">
        <v>91</v>
      </c>
      <c r="C12" s="79"/>
      <c r="D12" s="68">
        <v>16.95</v>
      </c>
      <c r="E12" s="79"/>
      <c r="F12" s="68">
        <f>+D12*A12</f>
        <v>0</v>
      </c>
      <c r="G12" s="54"/>
    </row>
    <row r="13" spans="1:7" x14ac:dyDescent="0.25">
      <c r="A13" s="92"/>
      <c r="B13" s="98"/>
      <c r="C13" s="98"/>
      <c r="D13" s="99"/>
      <c r="E13" s="98"/>
      <c r="F13" s="99"/>
      <c r="G13" s="54"/>
    </row>
    <row r="14" spans="1:7" x14ac:dyDescent="0.25">
      <c r="A14" s="90"/>
      <c r="B14" s="79" t="s">
        <v>92</v>
      </c>
      <c r="C14" s="79"/>
      <c r="D14" s="68" t="s">
        <v>17</v>
      </c>
      <c r="E14" s="79"/>
      <c r="F14" s="68">
        <f>SUM(E15:E17)</f>
        <v>0</v>
      </c>
      <c r="G14" s="54"/>
    </row>
    <row r="15" spans="1:7" x14ac:dyDescent="0.25">
      <c r="A15" s="2"/>
      <c r="B15" s="79" t="s">
        <v>93</v>
      </c>
      <c r="C15" s="79"/>
      <c r="D15" s="68">
        <v>1.5</v>
      </c>
      <c r="E15" s="79"/>
      <c r="F15" s="68"/>
      <c r="G15" s="54"/>
    </row>
    <row r="16" spans="1:7" x14ac:dyDescent="0.25">
      <c r="A16" s="2"/>
      <c r="B16" s="79" t="s">
        <v>94</v>
      </c>
      <c r="C16" s="79"/>
      <c r="D16" s="68">
        <v>1.5</v>
      </c>
      <c r="E16" s="79"/>
      <c r="F16" s="68"/>
      <c r="G16" s="54"/>
    </row>
    <row r="17" spans="1:7" x14ac:dyDescent="0.25">
      <c r="A17" s="2"/>
      <c r="B17" s="79" t="s">
        <v>95</v>
      </c>
      <c r="C17" s="79"/>
      <c r="D17" s="68">
        <v>1.5</v>
      </c>
      <c r="E17" s="79"/>
      <c r="F17" s="68"/>
      <c r="G17" s="54"/>
    </row>
    <row r="18" spans="1:7" x14ac:dyDescent="0.25">
      <c r="A18" s="92"/>
      <c r="B18" s="98"/>
      <c r="C18" s="98"/>
      <c r="D18" s="99"/>
      <c r="E18" s="98"/>
      <c r="F18" s="99"/>
      <c r="G18" s="54"/>
    </row>
    <row r="19" spans="1:7" x14ac:dyDescent="0.25">
      <c r="A19" s="90"/>
      <c r="B19" s="79" t="s">
        <v>96</v>
      </c>
      <c r="C19" s="79"/>
      <c r="D19" s="68"/>
      <c r="E19" s="79"/>
      <c r="F19" s="68">
        <f>SUM(E20:E21)</f>
        <v>0</v>
      </c>
      <c r="G19" s="54"/>
    </row>
    <row r="20" spans="1:7" x14ac:dyDescent="0.25">
      <c r="A20" s="2"/>
      <c r="B20" s="79" t="s">
        <v>97</v>
      </c>
      <c r="C20" s="79"/>
      <c r="D20" s="68">
        <v>1.5</v>
      </c>
      <c r="E20" s="79"/>
      <c r="F20" s="68"/>
      <c r="G20" s="54"/>
    </row>
    <row r="21" spans="1:7" x14ac:dyDescent="0.25">
      <c r="A21" s="2"/>
      <c r="B21" s="79" t="s">
        <v>98</v>
      </c>
      <c r="C21" s="79"/>
      <c r="D21" s="68">
        <v>1.5</v>
      </c>
      <c r="E21" s="79"/>
      <c r="F21" s="68"/>
      <c r="G21" s="54"/>
    </row>
    <row r="22" spans="1:7" x14ac:dyDescent="0.25">
      <c r="A22" s="92"/>
      <c r="B22" s="98"/>
      <c r="C22" s="98"/>
      <c r="D22" s="99"/>
      <c r="E22" s="98"/>
      <c r="F22" s="99"/>
      <c r="G22" s="54"/>
    </row>
    <row r="23" spans="1:7" x14ac:dyDescent="0.25">
      <c r="A23" s="2"/>
      <c r="B23" s="79" t="s">
        <v>99</v>
      </c>
      <c r="C23" s="79"/>
      <c r="D23" s="68">
        <v>1.5</v>
      </c>
      <c r="E23" s="79"/>
      <c r="F23" s="68">
        <f>+D23*A23</f>
        <v>0</v>
      </c>
      <c r="G23" s="54"/>
    </row>
    <row r="24" spans="1:7" x14ac:dyDescent="0.25">
      <c r="B24" s="18"/>
      <c r="C24" s="18"/>
      <c r="D24" s="19"/>
      <c r="E24" s="18"/>
      <c r="F24" s="19"/>
      <c r="G24" s="54"/>
    </row>
    <row r="25" spans="1:7" x14ac:dyDescent="0.25">
      <c r="B25" s="18"/>
      <c r="C25" s="18"/>
      <c r="D25" s="19"/>
      <c r="E25" s="18"/>
      <c r="F25" s="19"/>
      <c r="G25" s="54"/>
    </row>
    <row r="26" spans="1:7" x14ac:dyDescent="0.25">
      <c r="B26" s="18"/>
      <c r="C26" s="65" t="s">
        <v>41</v>
      </c>
      <c r="D26" s="66"/>
      <c r="E26" s="67"/>
      <c r="F26" s="68">
        <f>SUM(F8,F10,F12,F14,F19,F23)</f>
        <v>0</v>
      </c>
      <c r="G26" s="54"/>
    </row>
    <row r="27" spans="1:7" x14ac:dyDescent="0.25">
      <c r="B27" s="18"/>
      <c r="C27" s="18"/>
      <c r="D27" s="18"/>
      <c r="E27" s="18"/>
      <c r="F27" s="18"/>
      <c r="G27" s="54"/>
    </row>
    <row r="28" spans="1:7" ht="21" x14ac:dyDescent="0.35">
      <c r="A28" s="89" t="s">
        <v>27</v>
      </c>
      <c r="B28" s="18"/>
      <c r="C28" s="18"/>
      <c r="D28" s="18"/>
      <c r="E28" s="18"/>
      <c r="F28" s="18"/>
      <c r="G28" s="54"/>
    </row>
    <row r="29" spans="1:7" x14ac:dyDescent="0.25">
      <c r="A29" s="104"/>
      <c r="B29" s="101" t="s">
        <v>104</v>
      </c>
      <c r="C29" s="101"/>
      <c r="D29" s="102"/>
      <c r="E29" s="103">
        <v>5.95</v>
      </c>
      <c r="F29" s="97"/>
      <c r="G29" s="103">
        <f>+E29*A29</f>
        <v>0</v>
      </c>
    </row>
    <row r="30" spans="1:7" x14ac:dyDescent="0.25">
      <c r="A30" s="104"/>
      <c r="B30" s="101" t="s">
        <v>105</v>
      </c>
      <c r="C30" s="101"/>
      <c r="D30" s="102"/>
      <c r="E30" s="103">
        <v>1.5</v>
      </c>
      <c r="F30" s="97"/>
      <c r="G30" s="103">
        <f>+E30*A30</f>
        <v>0</v>
      </c>
    </row>
    <row r="31" spans="1:7" x14ac:dyDescent="0.25">
      <c r="A31" s="90"/>
      <c r="B31" s="105"/>
      <c r="C31" s="105"/>
      <c r="D31" s="97"/>
      <c r="E31" s="106"/>
      <c r="F31" s="97"/>
      <c r="G31" s="103">
        <f>SUM(G29:G30)</f>
        <v>0</v>
      </c>
    </row>
    <row r="34" spans="3:3" x14ac:dyDescent="0.25">
      <c r="C34" s="4" t="s">
        <v>17</v>
      </c>
    </row>
  </sheetData>
  <sheetProtection algorithmName="SHA-512" hashValue="AU1ML4UXu0pxva3z4M2SEDr5HuWa6sCr2ByVDcQI4mVRjfiYU4GlkVhKJBsNZjNsIQ6srxYYPeVaUjQZ8j/ZDw==" saltValue="7NMACRlOYgaQInrBTx/Wkw==" spinCount="100000" sheet="1" objects="1" scenarios="1" formatCells="0" formatColumns="0" formatRows="0" insertColumns="0" insertRows="0" insertHyperlinks="0" selectLockedCells="1"/>
  <mergeCells count="5">
    <mergeCell ref="C26:E26"/>
    <mergeCell ref="B29:C29"/>
    <mergeCell ref="B30:C30"/>
    <mergeCell ref="B31:C31"/>
    <mergeCell ref="B2:F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05BDF-3126-48DD-B053-04DA5D2414E3}">
  <dimension ref="A2:K17"/>
  <sheetViews>
    <sheetView tabSelected="1" workbookViewId="0">
      <selection activeCell="A5" sqref="A5:K17"/>
    </sheetView>
  </sheetViews>
  <sheetFormatPr defaultRowHeight="15" x14ac:dyDescent="0.25"/>
  <cols>
    <col min="1" max="1" width="26.42578125" customWidth="1"/>
  </cols>
  <sheetData>
    <row r="2" spans="1:11" ht="23.25" x14ac:dyDescent="0.35">
      <c r="A2" s="21" t="s">
        <v>119</v>
      </c>
      <c r="B2" s="21"/>
    </row>
    <row r="3" spans="1:11" x14ac:dyDescent="0.25">
      <c r="A3" s="29" t="s">
        <v>120</v>
      </c>
      <c r="B3" s="29"/>
      <c r="C3" s="29"/>
      <c r="D3" s="29"/>
    </row>
    <row r="4" spans="1:11" x14ac:dyDescent="0.25">
      <c r="A4" s="29"/>
      <c r="B4" s="29"/>
      <c r="C4" s="29"/>
      <c r="D4" s="29"/>
    </row>
    <row r="5" spans="1:1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1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1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</row>
  </sheetData>
  <mergeCells count="2">
    <mergeCell ref="A3:D4"/>
    <mergeCell ref="A5:K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06A74D0B1037448329D2343B3F55FC" ma:contentTypeVersion="17" ma:contentTypeDescription="Create a new document." ma:contentTypeScope="" ma:versionID="429a208ccca1b4f630b5bb47b74799b4">
  <xsd:schema xmlns:xsd="http://www.w3.org/2001/XMLSchema" xmlns:xs="http://www.w3.org/2001/XMLSchema" xmlns:p="http://schemas.microsoft.com/office/2006/metadata/properties" xmlns:ns3="5a151880-0d5d-4ccb-a805-55f1295282d5" xmlns:ns4="e41affef-5a18-411a-9372-fdf6913c43b1" targetNamespace="http://schemas.microsoft.com/office/2006/metadata/properties" ma:root="true" ma:fieldsID="7d4eb8f953c6518e5c4abb946274dfe0" ns3:_="" ns4:_="">
    <xsd:import namespace="5a151880-0d5d-4ccb-a805-55f1295282d5"/>
    <xsd:import namespace="e41affef-5a18-411a-9372-fdf6913c43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51880-0d5d-4ccb-a805-55f129528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affef-5a18-411a-9372-fdf6913c43b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a151880-0d5d-4ccb-a805-55f1295282d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7BE132-3CA7-4899-A597-00C10E61B2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151880-0d5d-4ccb-a805-55f1295282d5"/>
    <ds:schemaRef ds:uri="e41affef-5a18-411a-9372-fdf6913c43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02CAA0-6CEC-4D15-94C4-23227E70B14C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5a151880-0d5d-4ccb-a805-55f1295282d5"/>
    <ds:schemaRef ds:uri="http://schemas.microsoft.com/office/2006/metadata/properties"/>
    <ds:schemaRef ds:uri="http://purl.org/dc/dcmitype/"/>
    <ds:schemaRef ds:uri="http://schemas.openxmlformats.org/package/2006/metadata/core-properties"/>
    <ds:schemaRef ds:uri="e41affef-5a18-411a-9372-fdf6913c43b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BEF15B4-8EF1-45AB-A0D3-1E8C64DCB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Breakfast</vt:lpstr>
      <vt:lpstr>Salad-Sandwich-Wraps</vt:lpstr>
      <vt:lpstr>Pizza</vt:lpstr>
      <vt:lpstr>Entrees</vt:lpstr>
      <vt:lpstr>Snacks</vt:lpstr>
      <vt:lpstr>Desserts</vt:lpstr>
      <vt:lpstr>Beverages-Linen</vt:lpstr>
      <vt:lpstr>Special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Pittman</dc:creator>
  <cp:lastModifiedBy>Corey Pittman</cp:lastModifiedBy>
  <cp:lastPrinted>2024-06-05T11:21:01Z</cp:lastPrinted>
  <dcterms:created xsi:type="dcterms:W3CDTF">2024-06-04T18:51:29Z</dcterms:created>
  <dcterms:modified xsi:type="dcterms:W3CDTF">2024-06-05T14:45:01Z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0x010100E406A74D0B1037448329D2343B3F55FC</vt:lpwstr>
  </property>
</Properties>
</file>